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J Johnson" sheetId="1" state="hidden" r:id="rId1"/>
    <sheet name="Base" sheetId="2" r:id="rId2"/>
    <sheet name="1st option" sheetId="3" r:id="rId3"/>
    <sheet name="2nd Option" sheetId="4" r:id="rId4"/>
    <sheet name="3rd Option" sheetId="5" r:id="rId5"/>
    <sheet name="4th Option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<sst xmlns="http://schemas.openxmlformats.org/spreadsheetml/2006/main" count="491" uniqueCount="74">
  <si>
    <t>Executive Program Advisor</t>
  </si>
  <si>
    <t>Senior Manager</t>
  </si>
  <si>
    <t>Senior Specialist</t>
  </si>
  <si>
    <t>Manager</t>
  </si>
  <si>
    <t>Specialist</t>
  </si>
  <si>
    <t>Senior Analyst/Writer</t>
  </si>
  <si>
    <t>Analyst/Researcher/Writer</t>
  </si>
  <si>
    <t>Travel</t>
  </si>
  <si>
    <t>Mileage</t>
  </si>
  <si>
    <t>Meals</t>
  </si>
  <si>
    <t>Lodging</t>
  </si>
  <si>
    <t>Postage</t>
  </si>
  <si>
    <t>Telephone</t>
  </si>
  <si>
    <t>Printing/Reproduction</t>
  </si>
  <si>
    <t>Other Direct Expenses (List)</t>
  </si>
  <si>
    <t>Project Name: Productivity Transformation Consulting Services (Year 1 - Base Year)</t>
  </si>
  <si>
    <t>Direct Labor
Cost</t>
  </si>
  <si>
    <t>Bilable 
Rate</t>
  </si>
  <si>
    <t>Direct 
Rates $</t>
  </si>
  <si>
    <t>Overhead 
Rate %</t>
  </si>
  <si>
    <t>Contract Mgmt.
Fee %</t>
  </si>
  <si>
    <t>Profit 
Rate %</t>
  </si>
  <si>
    <t>Total 
Amount $</t>
  </si>
  <si>
    <t>Direct Expenses:</t>
  </si>
  <si>
    <t>Subtotal Direct Labor</t>
  </si>
  <si>
    <t>Subtotal Non-Labor Expenses</t>
  </si>
  <si>
    <t>TOTAL</t>
  </si>
  <si>
    <t>Direct Labor (Job Title):</t>
  </si>
  <si>
    <t>Man 
Hours</t>
  </si>
  <si>
    <t>J. Johnson</t>
  </si>
  <si>
    <t>Base 
Rates $</t>
  </si>
  <si>
    <t>FY19 Cost Estimate</t>
  </si>
  <si>
    <t>Loaded
Rate %</t>
  </si>
  <si>
    <t>Total Rate</t>
  </si>
  <si>
    <t>Total 
Labor $</t>
  </si>
  <si>
    <t>Senior Planner</t>
  </si>
  <si>
    <t>Senior Business Analyst</t>
  </si>
  <si>
    <t>Senior Financial Analyst</t>
  </si>
  <si>
    <t>Senior Data Analyst</t>
  </si>
  <si>
    <t>Risk Management Analyst</t>
  </si>
  <si>
    <t>Busness Transformation Specialist</t>
  </si>
  <si>
    <t>Testing &amp; Validation Specialist</t>
  </si>
  <si>
    <t>Organizational Performance Aanalyst</t>
  </si>
  <si>
    <t>Strategic Planner</t>
  </si>
  <si>
    <t>Contract Specialist</t>
  </si>
  <si>
    <t>Acquisition Specialist</t>
  </si>
  <si>
    <t>Transit Aanalyst</t>
  </si>
  <si>
    <t>Junior Financial Analyst</t>
  </si>
  <si>
    <t xml:space="preserve">Junior Public Outreach </t>
  </si>
  <si>
    <t>Graphic Designer</t>
  </si>
  <si>
    <t>Professional Classificattion</t>
  </si>
  <si>
    <t>Minimum Qualification Requirements</t>
  </si>
  <si>
    <t>10 Years relevant experience, plus any professional certification</t>
  </si>
  <si>
    <t>6 Years relevant experience, plus any appropriate professional certification</t>
  </si>
  <si>
    <t>15 Years relevant experience, plus any appropriate professional certification</t>
  </si>
  <si>
    <t>10 Years relevant experience, plus any appropriate professional certification</t>
  </si>
  <si>
    <t>4 Years relevant experience</t>
  </si>
  <si>
    <t>5 Years relevant experience, plus masters</t>
  </si>
  <si>
    <t>5 Years relevant experience, plus Masters</t>
  </si>
  <si>
    <t>4 Years relevant experience, plus any appropriate professional certification</t>
  </si>
  <si>
    <t>8 Years relevant experience</t>
  </si>
  <si>
    <t>8 Years relevant experience, plus any appropriate professional certification</t>
  </si>
  <si>
    <t>5 Years relevant experience, plus any appropriate professional certification</t>
  </si>
  <si>
    <t>5 Years relevant experience</t>
  </si>
  <si>
    <t>3 Years relevant experience</t>
  </si>
  <si>
    <t>3 Years relevant experience, plus any appropriate professional certification</t>
  </si>
  <si>
    <t>FY20 Cost Estimate</t>
  </si>
  <si>
    <t>FY21 Cost Estimate</t>
  </si>
  <si>
    <t>FY22 Cost Estimate</t>
  </si>
  <si>
    <t>FY18 Cost Estimate</t>
  </si>
  <si>
    <t>Business Transformation Specialist</t>
  </si>
  <si>
    <t>Transit Analyst</t>
  </si>
  <si>
    <t>Organizational Performance Analyst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</si>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</sst>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8" fontId="33" fillId="0" borderId="12" xfId="0" applyNumberFormat="1" applyFont="1" applyBorder="1" applyAlignment="1">
      <alignment/>
    </xf>
    <xf numFmtId="38" fontId="33" fillId="0" borderId="11" xfId="0" applyNumberFormat="1" applyFont="1" applyBorder="1" applyAlignment="1">
      <alignment horizontal="center"/>
    </xf>
    <xf numFmtId="8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8" fontId="33" fillId="0" borderId="12" xfId="0" applyNumberFormat="1" applyFont="1" applyBorder="1" applyAlignment="1">
      <alignment horizontal="center"/>
    </xf>
    <xf numFmtId="0" fontId="33" fillId="0" borderId="13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14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8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3" fillId="0" borderId="15" xfId="0" applyFont="1" applyBorder="1" applyAlignment="1">
      <alignment/>
    </xf>
    <xf numFmtId="0" fontId="33" fillId="0" borderId="0" xfId="0" applyFont="1" applyBorder="1" applyAlignment="1">
      <alignment/>
    </xf>
    <xf numFmtId="8" fontId="33" fillId="0" borderId="0" xfId="0" applyNumberFormat="1" applyFont="1" applyBorder="1" applyAlignment="1">
      <alignment/>
    </xf>
    <xf numFmtId="0" fontId="33" fillId="0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3" fillId="0" borderId="17" xfId="0" applyFont="1" applyBorder="1" applyAlignment="1">
      <alignment wrapText="1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6" xfId="0" applyFont="1" applyBorder="1" applyAlignment="1">
      <alignment/>
    </xf>
    <xf numFmtId="0" fontId="0" fillId="0" borderId="16" xfId="0" applyBorder="1" applyAlignment="1">
      <alignment/>
    </xf>
    <xf numFmtId="0" fontId="33" fillId="0" borderId="16" xfId="0" applyFon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8" fontId="0" fillId="0" borderId="16" xfId="0" applyNumberFormat="1" applyBorder="1" applyAlignment="1">
      <alignment horizontal="center" wrapText="1"/>
    </xf>
    <xf numFmtId="9" fontId="35" fillId="0" borderId="16" xfId="0" applyNumberFormat="1" applyFont="1" applyBorder="1" applyAlignment="1">
      <alignment horizontal="center"/>
    </xf>
    <xf numFmtId="38" fontId="33" fillId="0" borderId="17" xfId="0" applyNumberFormat="1" applyFont="1" applyBorder="1" applyAlignment="1">
      <alignment horizontal="center"/>
    </xf>
    <xf numFmtId="8" fontId="33" fillId="0" borderId="17" xfId="0" applyNumberFormat="1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8" fontId="33" fillId="0" borderId="21" xfId="0" applyNumberFormat="1" applyFont="1" applyBorder="1" applyAlignment="1">
      <alignment horizontal="center"/>
    </xf>
    <xf numFmtId="38" fontId="0" fillId="0" borderId="16" xfId="0" applyNumberFormat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6" fontId="0" fillId="0" borderId="16" xfId="0" applyNumberFormat="1" applyBorder="1" applyAlignment="1">
      <alignment horizontal="center"/>
    </xf>
    <xf numFmtId="38" fontId="0" fillId="0" borderId="16" xfId="0" applyNumberFormat="1" applyFill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6" xfId="0" applyFill="1" applyBorder="1" applyAlignment="1">
      <alignment horizontal="center" wrapText="1"/>
    </xf>
    <xf numFmtId="8" fontId="0" fillId="33" borderId="16" xfId="0" applyNumberFormat="1" applyFill="1" applyBorder="1" applyAlignment="1">
      <alignment horizontal="center" wrapText="1"/>
    </xf>
    <xf numFmtId="9" fontId="35" fillId="33" borderId="16" xfId="0" applyNumberFormat="1" applyFont="1" applyFill="1" applyBorder="1" applyAlignment="1">
      <alignment horizontal="center"/>
    </xf>
    <xf numFmtId="38" fontId="0" fillId="33" borderId="16" xfId="0" applyNumberFormat="1" applyFill="1" applyBorder="1" applyAlignment="1">
      <alignment horizontal="center"/>
    </xf>
    <xf numFmtId="8" fontId="0" fillId="33" borderId="16" xfId="0" applyNumberFormat="1" applyFill="1" applyBorder="1" applyAlignment="1">
      <alignment horizontal="center"/>
    </xf>
    <xf numFmtId="38" fontId="33" fillId="33" borderId="16" xfId="0" applyNumberFormat="1" applyFont="1" applyFill="1" applyBorder="1" applyAlignment="1">
      <alignment horizontal="center"/>
    </xf>
    <xf numFmtId="8" fontId="33" fillId="33" borderId="16" xfId="0" applyNumberFormat="1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9" fontId="0" fillId="33" borderId="16" xfId="0" applyNumberFormat="1" applyFill="1" applyBorder="1" applyAlignment="1">
      <alignment horizontal="center"/>
    </xf>
    <xf numFmtId="0" fontId="33" fillId="0" borderId="0" xfId="0" applyFont="1" applyBorder="1" applyAlignment="1">
      <alignment wrapText="1"/>
    </xf>
    <xf numFmtId="0" fontId="33" fillId="33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B39" sqref="B39"/>
    </sheetView>
  </sheetViews>
  <sheetFormatPr defaultColWidth="9.140625" defaultRowHeight="15"/>
  <cols>
    <col min="2" max="2" width="25.8515625" style="0" customWidth="1"/>
    <col min="3" max="3" width="10.8515625" style="0" customWidth="1"/>
    <col min="4" max="4" width="9.28125" style="0" customWidth="1"/>
    <col min="5" max="5" width="13.421875" style="0" bestFit="1" customWidth="1"/>
    <col min="6" max="6" width="13.140625" style="0" bestFit="1" customWidth="1"/>
    <col min="7" max="7" width="14.8515625" style="0" customWidth="1"/>
    <col min="10" max="10" width="13.140625" style="1" bestFit="1" customWidth="1"/>
    <col min="14" max="14" width="23.140625" style="0" bestFit="1" customWidth="1"/>
    <col min="17" max="17" width="9.57421875" style="0" customWidth="1"/>
  </cols>
  <sheetData>
    <row r="1" spans="1:10" ht="20.25" customHeight="1" thickBot="1">
      <c r="A1" t="s">
        <v>29</v>
      </c>
      <c r="B1" s="31" t="s">
        <v>15</v>
      </c>
      <c r="C1" s="32"/>
      <c r="D1" s="32"/>
      <c r="E1" s="32"/>
      <c r="F1" s="32"/>
      <c r="G1" s="32"/>
      <c r="H1" s="32"/>
      <c r="I1" s="32"/>
      <c r="J1" s="33"/>
    </row>
    <row r="2" spans="2:10" ht="30.75" thickBot="1">
      <c r="B2" s="2" t="s">
        <v>27</v>
      </c>
      <c r="C2" s="19" t="s">
        <v>28</v>
      </c>
      <c r="D2" s="19" t="s">
        <v>18</v>
      </c>
      <c r="E2" s="19" t="s">
        <v>16</v>
      </c>
      <c r="F2" s="19" t="s">
        <v>19</v>
      </c>
      <c r="G2" s="19" t="s">
        <v>20</v>
      </c>
      <c r="H2" s="19" t="s">
        <v>21</v>
      </c>
      <c r="I2" s="19" t="s">
        <v>17</v>
      </c>
      <c r="J2" s="20" t="s">
        <v>22</v>
      </c>
    </row>
    <row r="3" spans="2:13" ht="15">
      <c r="B3" s="10" t="s">
        <v>0</v>
      </c>
      <c r="C3" s="11">
        <v>100</v>
      </c>
      <c r="D3" s="12">
        <v>160.11</v>
      </c>
      <c r="E3" s="12">
        <f>C3*D3</f>
        <v>16011.000000000002</v>
      </c>
      <c r="F3" s="13">
        <v>1.8</v>
      </c>
      <c r="G3" s="13">
        <v>0.1</v>
      </c>
      <c r="H3" s="13">
        <v>0.1</v>
      </c>
      <c r="I3" s="12">
        <f>_xlfn.IFERROR(D3*(1+F3)*(1+G3)*(1+H3),"")</f>
        <v>542.4526800000001</v>
      </c>
      <c r="J3" s="14">
        <f aca="true" t="shared" si="0" ref="J3:J9">_xlfn.IFERROR(I3*C3,"")</f>
        <v>54245.26800000001</v>
      </c>
      <c r="L3" s="1"/>
      <c r="M3" s="1"/>
    </row>
    <row r="4" spans="2:12" ht="15">
      <c r="B4" s="10" t="s">
        <v>1</v>
      </c>
      <c r="C4" s="11">
        <v>800</v>
      </c>
      <c r="D4" s="12">
        <v>111.49</v>
      </c>
      <c r="E4" s="12">
        <f aca="true" t="shared" si="1" ref="E4:E9">C4*D4</f>
        <v>89192</v>
      </c>
      <c r="F4" s="13">
        <v>1.8</v>
      </c>
      <c r="G4" s="13">
        <v>0.1</v>
      </c>
      <c r="H4" s="13">
        <v>0.1</v>
      </c>
      <c r="I4" s="12">
        <f aca="true" t="shared" si="2" ref="I4:I9">_xlfn.IFERROR(D4*(1+F4)*(1+G4)*(1+H4),"")</f>
        <v>377.72812000000005</v>
      </c>
      <c r="J4" s="14">
        <f t="shared" si="0"/>
        <v>302182.49600000004</v>
      </c>
      <c r="L4" s="1"/>
    </row>
    <row r="5" spans="2:12" ht="15">
      <c r="B5" s="10" t="s">
        <v>2</v>
      </c>
      <c r="C5" s="11">
        <v>1200</v>
      </c>
      <c r="D5" s="12">
        <v>101.19</v>
      </c>
      <c r="E5" s="12">
        <f t="shared" si="1"/>
        <v>121428</v>
      </c>
      <c r="F5" s="13">
        <v>1.8</v>
      </c>
      <c r="G5" s="13">
        <v>0.1</v>
      </c>
      <c r="H5" s="13">
        <v>0.1</v>
      </c>
      <c r="I5" s="12">
        <f t="shared" si="2"/>
        <v>342.8317200000001</v>
      </c>
      <c r="J5" s="14">
        <f t="shared" si="0"/>
        <v>411398.0640000001</v>
      </c>
      <c r="L5" s="1"/>
    </row>
    <row r="6" spans="2:10" ht="15">
      <c r="B6" s="10" t="s">
        <v>3</v>
      </c>
      <c r="C6" s="11">
        <v>10000</v>
      </c>
      <c r="D6" s="12">
        <v>86.23</v>
      </c>
      <c r="E6" s="12">
        <f t="shared" si="1"/>
        <v>862300</v>
      </c>
      <c r="F6" s="13">
        <v>1.8</v>
      </c>
      <c r="G6" s="13">
        <v>0.1</v>
      </c>
      <c r="H6" s="13">
        <v>0.1</v>
      </c>
      <c r="I6" s="12">
        <f t="shared" si="2"/>
        <v>292.14724000000007</v>
      </c>
      <c r="J6" s="14">
        <f t="shared" si="0"/>
        <v>2921472.400000001</v>
      </c>
    </row>
    <row r="7" spans="2:10" ht="15">
      <c r="B7" s="10" t="s">
        <v>4</v>
      </c>
      <c r="C7" s="11">
        <v>2000</v>
      </c>
      <c r="D7" s="12">
        <v>80.88</v>
      </c>
      <c r="E7" s="12">
        <f t="shared" si="1"/>
        <v>161760</v>
      </c>
      <c r="F7" s="13">
        <v>1.8</v>
      </c>
      <c r="G7" s="13">
        <v>0.1</v>
      </c>
      <c r="H7" s="13">
        <v>0.1</v>
      </c>
      <c r="I7" s="12">
        <f t="shared" si="2"/>
        <v>274.02144000000004</v>
      </c>
      <c r="J7" s="14">
        <f t="shared" si="0"/>
        <v>548042.8800000001</v>
      </c>
    </row>
    <row r="8" spans="2:10" ht="15">
      <c r="B8" s="10" t="s">
        <v>5</v>
      </c>
      <c r="C8" s="11">
        <v>8000</v>
      </c>
      <c r="D8" s="12">
        <v>67.78</v>
      </c>
      <c r="E8" s="12">
        <f t="shared" si="1"/>
        <v>542240</v>
      </c>
      <c r="F8" s="13">
        <v>1.8</v>
      </c>
      <c r="G8" s="13">
        <v>0.1</v>
      </c>
      <c r="H8" s="13">
        <v>0.1</v>
      </c>
      <c r="I8" s="12">
        <f t="shared" si="2"/>
        <v>229.63864000000004</v>
      </c>
      <c r="J8" s="14">
        <f t="shared" si="0"/>
        <v>1837109.1200000003</v>
      </c>
    </row>
    <row r="9" spans="2:10" ht="15.75" thickBot="1">
      <c r="B9" s="10" t="s">
        <v>6</v>
      </c>
      <c r="C9" s="11">
        <v>10000</v>
      </c>
      <c r="D9" s="12">
        <v>41.45</v>
      </c>
      <c r="E9" s="12">
        <f t="shared" si="1"/>
        <v>414500</v>
      </c>
      <c r="F9" s="13">
        <v>1.8</v>
      </c>
      <c r="G9" s="13">
        <v>0.1</v>
      </c>
      <c r="H9" s="13">
        <v>0.1</v>
      </c>
      <c r="I9" s="12">
        <f t="shared" si="2"/>
        <v>140.43260000000004</v>
      </c>
      <c r="J9" s="14">
        <f t="shared" si="0"/>
        <v>1404326.0000000005</v>
      </c>
    </row>
    <row r="10" spans="2:10" ht="15.75" thickBot="1">
      <c r="B10" s="2" t="s">
        <v>24</v>
      </c>
      <c r="C10" s="5">
        <f>SUM(C3:C9)</f>
        <v>32100</v>
      </c>
      <c r="D10" s="6"/>
      <c r="E10" s="6">
        <f>SUM(E3:E9)</f>
        <v>2207431</v>
      </c>
      <c r="F10" s="6"/>
      <c r="G10" s="6"/>
      <c r="H10" s="7"/>
      <c r="I10" s="7"/>
      <c r="J10" s="8">
        <f>SUM(J3:J9)</f>
        <v>7478776.228000002</v>
      </c>
    </row>
    <row r="11" spans="2:10" ht="15">
      <c r="B11" s="10"/>
      <c r="C11" s="11"/>
      <c r="D11" s="12"/>
      <c r="E11" s="12"/>
      <c r="F11" s="12"/>
      <c r="G11" s="12"/>
      <c r="H11" s="15"/>
      <c r="I11" s="15"/>
      <c r="J11" s="14"/>
    </row>
    <row r="12" spans="2:10" ht="15">
      <c r="B12" s="9" t="s">
        <v>23</v>
      </c>
      <c r="C12" s="11"/>
      <c r="D12" s="12"/>
      <c r="E12" s="12"/>
      <c r="F12" s="12"/>
      <c r="G12" s="12"/>
      <c r="H12" s="13"/>
      <c r="I12" s="12"/>
      <c r="J12" s="14"/>
    </row>
    <row r="13" spans="2:10" ht="15">
      <c r="B13" s="10" t="s">
        <v>7</v>
      </c>
      <c r="C13" s="11"/>
      <c r="D13" s="12"/>
      <c r="E13" s="12"/>
      <c r="F13" s="12"/>
      <c r="G13" s="12"/>
      <c r="H13" s="13"/>
      <c r="I13" s="15"/>
      <c r="J13" s="14">
        <v>15000</v>
      </c>
    </row>
    <row r="14" spans="2:10" ht="15">
      <c r="B14" s="10" t="s">
        <v>8</v>
      </c>
      <c r="C14" s="11"/>
      <c r="D14" s="12"/>
      <c r="E14" s="12"/>
      <c r="F14" s="12"/>
      <c r="G14" s="12"/>
      <c r="H14" s="13"/>
      <c r="I14" s="15"/>
      <c r="J14" s="14"/>
    </row>
    <row r="15" spans="2:10" ht="15">
      <c r="B15" s="10" t="s">
        <v>9</v>
      </c>
      <c r="C15" s="11"/>
      <c r="D15" s="12"/>
      <c r="E15" s="12"/>
      <c r="F15" s="12"/>
      <c r="G15" s="12"/>
      <c r="H15" s="13"/>
      <c r="I15" s="15"/>
      <c r="J15" s="14">
        <v>3000</v>
      </c>
    </row>
    <row r="16" spans="2:10" ht="15">
      <c r="B16" s="10" t="s">
        <v>10</v>
      </c>
      <c r="C16" s="11"/>
      <c r="D16" s="12"/>
      <c r="E16" s="12"/>
      <c r="F16" s="12"/>
      <c r="G16" s="12"/>
      <c r="H16" s="13"/>
      <c r="I16" s="15"/>
      <c r="J16" s="14">
        <v>10000</v>
      </c>
    </row>
    <row r="17" spans="2:10" ht="15">
      <c r="B17" s="10" t="s">
        <v>11</v>
      </c>
      <c r="C17" s="11"/>
      <c r="D17" s="12"/>
      <c r="E17" s="12"/>
      <c r="F17" s="12"/>
      <c r="G17" s="12"/>
      <c r="H17" s="15"/>
      <c r="I17" s="15"/>
      <c r="J17" s="14"/>
    </row>
    <row r="18" spans="2:10" ht="15">
      <c r="B18" s="10" t="s">
        <v>12</v>
      </c>
      <c r="C18" s="11"/>
      <c r="D18" s="12"/>
      <c r="E18" s="12"/>
      <c r="F18" s="12"/>
      <c r="G18" s="12"/>
      <c r="H18" s="15"/>
      <c r="I18" s="15"/>
      <c r="J18" s="14"/>
    </row>
    <row r="19" spans="2:10" ht="15">
      <c r="B19" s="10" t="s">
        <v>13</v>
      </c>
      <c r="C19" s="11"/>
      <c r="D19" s="12"/>
      <c r="E19" s="12"/>
      <c r="F19" s="12"/>
      <c r="G19" s="12"/>
      <c r="H19" s="15"/>
      <c r="I19" s="15"/>
      <c r="J19" s="14"/>
    </row>
    <row r="20" spans="2:10" ht="15">
      <c r="B20" s="10" t="s">
        <v>14</v>
      </c>
      <c r="C20" s="11"/>
      <c r="D20" s="12"/>
      <c r="E20" s="12"/>
      <c r="F20" s="12"/>
      <c r="G20" s="12"/>
      <c r="H20" s="15"/>
      <c r="I20" s="15"/>
      <c r="J20" s="14"/>
    </row>
    <row r="21" spans="2:10" ht="15.75" thickBot="1">
      <c r="B21" s="10" t="s">
        <v>14</v>
      </c>
      <c r="C21" s="11"/>
      <c r="D21" s="12"/>
      <c r="E21" s="12"/>
      <c r="F21" s="12"/>
      <c r="G21" s="12"/>
      <c r="H21" s="15"/>
      <c r="I21" s="15"/>
      <c r="J21" s="14"/>
    </row>
    <row r="22" spans="2:10" ht="15.75" thickBot="1">
      <c r="B22" s="2" t="s">
        <v>25</v>
      </c>
      <c r="C22" s="5"/>
      <c r="D22" s="6"/>
      <c r="E22" s="6"/>
      <c r="F22" s="6"/>
      <c r="G22" s="6"/>
      <c r="H22" s="7"/>
      <c r="I22" s="7"/>
      <c r="J22" s="8">
        <f>SUM(J13:J21)</f>
        <v>28000</v>
      </c>
    </row>
    <row r="23" spans="2:10" ht="15.75" thickBot="1">
      <c r="B23" s="10"/>
      <c r="C23" s="16"/>
      <c r="D23" s="17"/>
      <c r="E23" s="17"/>
      <c r="F23" s="17"/>
      <c r="G23" s="17"/>
      <c r="H23" s="16"/>
      <c r="I23" s="16"/>
      <c r="J23" s="18"/>
    </row>
    <row r="24" spans="2:10" ht="15.75" thickBot="1">
      <c r="B24" s="2" t="s">
        <v>26</v>
      </c>
      <c r="C24" s="3"/>
      <c r="D24" s="3"/>
      <c r="E24" s="3"/>
      <c r="F24" s="3"/>
      <c r="G24" s="3"/>
      <c r="H24" s="3"/>
      <c r="I24" s="3"/>
      <c r="J24" s="4">
        <f>J10+J22</f>
        <v>7506776.228000002</v>
      </c>
    </row>
    <row r="26" spans="6:8" ht="15">
      <c r="F26" s="21"/>
      <c r="G26" s="21"/>
      <c r="H26" s="21"/>
    </row>
  </sheetData>
  <sheetProtection/>
  <mergeCells count="1">
    <mergeCell ref="B1:J1"/>
  </mergeCells>
  <printOptions gridLines="1" horizontalCentered="1"/>
  <pageMargins left="0" right="0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79" zoomScaleNormal="79" zoomScalePageLayoutView="0" workbookViewId="0" topLeftCell="A1">
      <selection activeCell="E5" sqref="E5:E26"/>
    </sheetView>
  </sheetViews>
  <sheetFormatPr defaultColWidth="9.140625" defaultRowHeight="15"/>
  <cols>
    <col min="2" max="2" width="30.28125" style="0" customWidth="1"/>
    <col min="3" max="3" width="10.8515625" style="0" customWidth="1"/>
    <col min="4" max="4" width="9.28125" style="0" customWidth="1"/>
    <col min="5" max="5" width="22.7109375" style="0" customWidth="1"/>
    <col min="6" max="6" width="20.140625" style="0" customWidth="1"/>
    <col min="7" max="7" width="26.8515625" style="0" customWidth="1"/>
    <col min="8" max="8" width="48.28125" style="1" customWidth="1"/>
    <col min="9" max="9" width="10.57421875" style="0" bestFit="1" customWidth="1"/>
    <col min="10" max="11" width="11.57421875" style="0" bestFit="1" customWidth="1"/>
    <col min="12" max="12" width="23.140625" style="0" bestFit="1" customWidth="1"/>
    <col min="15" max="15" width="9.57421875" style="0" customWidth="1"/>
  </cols>
  <sheetData>
    <row r="1" spans="2:8" ht="15.75" thickBot="1">
      <c r="B1" s="35" t="s">
        <v>69</v>
      </c>
      <c r="C1" s="35"/>
      <c r="D1" s="35"/>
      <c r="E1" s="35"/>
      <c r="F1" s="35"/>
      <c r="G1" s="35"/>
      <c r="H1" s="35"/>
    </row>
    <row r="2" spans="1:8" ht="20.25" customHeight="1">
      <c r="A2" s="23"/>
      <c r="B2" s="36" t="s">
        <v>15</v>
      </c>
      <c r="C2" s="37"/>
      <c r="D2" s="37"/>
      <c r="E2" s="37"/>
      <c r="F2" s="37"/>
      <c r="G2" s="37"/>
      <c r="H2" s="38"/>
    </row>
    <row r="3" spans="1:16" ht="30">
      <c r="A3" s="22"/>
      <c r="B3" s="41" t="s">
        <v>27</v>
      </c>
      <c r="C3" s="42" t="s">
        <v>28</v>
      </c>
      <c r="D3" s="42" t="s">
        <v>30</v>
      </c>
      <c r="E3" s="43" t="s">
        <v>32</v>
      </c>
      <c r="F3" s="42" t="s">
        <v>21</v>
      </c>
      <c r="G3" s="42" t="s">
        <v>33</v>
      </c>
      <c r="H3" s="44" t="s">
        <v>34</v>
      </c>
      <c r="L3" s="24"/>
      <c r="M3" s="25"/>
      <c r="N3" s="25"/>
      <c r="O3" s="25"/>
      <c r="P3" s="25"/>
    </row>
    <row r="4" spans="1:16" ht="15">
      <c r="A4" s="22"/>
      <c r="B4" s="9"/>
      <c r="C4" s="42"/>
      <c r="D4" s="42"/>
      <c r="E4" s="45" t="s">
        <v>73</v>
      </c>
      <c r="F4" s="45" t="s">
        <v>73</v>
      </c>
      <c r="G4" s="42"/>
      <c r="H4" s="44"/>
      <c r="L4" s="24"/>
      <c r="M4" s="25"/>
      <c r="N4" s="25"/>
      <c r="O4" s="25"/>
      <c r="P4" s="25"/>
    </row>
    <row r="5" spans="2:16" ht="15">
      <c r="B5" s="40" t="s">
        <v>0</v>
      </c>
      <c r="C5" s="50">
        <v>100</v>
      </c>
      <c r="D5" s="51">
        <v>0</v>
      </c>
      <c r="E5" s="52"/>
      <c r="F5" s="51"/>
      <c r="G5" s="51"/>
      <c r="H5" s="51"/>
      <c r="J5" s="1"/>
      <c r="K5" s="1"/>
      <c r="L5" s="16"/>
      <c r="M5" s="16"/>
      <c r="N5" s="16"/>
      <c r="O5" s="16"/>
      <c r="P5" s="16"/>
    </row>
    <row r="6" spans="2:16" ht="15">
      <c r="B6" s="40" t="s">
        <v>1</v>
      </c>
      <c r="C6" s="50">
        <v>800</v>
      </c>
      <c r="D6" s="51">
        <v>0</v>
      </c>
      <c r="E6" s="52"/>
      <c r="F6" s="51"/>
      <c r="G6" s="51"/>
      <c r="H6" s="51"/>
      <c r="J6" s="1"/>
      <c r="L6" s="16"/>
      <c r="M6" s="16"/>
      <c r="N6" s="16"/>
      <c r="O6" s="16"/>
      <c r="P6" s="16"/>
    </row>
    <row r="7" spans="2:16" ht="15">
      <c r="B7" s="40" t="s">
        <v>2</v>
      </c>
      <c r="C7" s="50">
        <v>1200</v>
      </c>
      <c r="D7" s="51">
        <v>0</v>
      </c>
      <c r="E7" s="52"/>
      <c r="F7" s="51"/>
      <c r="G7" s="51"/>
      <c r="H7" s="51"/>
      <c r="J7" s="1"/>
      <c r="L7" s="16"/>
      <c r="M7" s="16"/>
      <c r="N7" s="16"/>
      <c r="O7" s="16"/>
      <c r="P7" s="16"/>
    </row>
    <row r="8" spans="2:16" ht="15">
      <c r="B8" s="30" t="s">
        <v>35</v>
      </c>
      <c r="C8" s="50">
        <v>100</v>
      </c>
      <c r="D8" s="51">
        <v>0</v>
      </c>
      <c r="E8" s="52"/>
      <c r="F8" s="51"/>
      <c r="G8" s="51"/>
      <c r="H8" s="51"/>
      <c r="J8" s="1"/>
      <c r="L8" s="16"/>
      <c r="M8" s="16"/>
      <c r="N8" s="16"/>
      <c r="O8" s="16"/>
      <c r="P8" s="16"/>
    </row>
    <row r="9" spans="2:16" ht="15">
      <c r="B9" s="30" t="s">
        <v>36</v>
      </c>
      <c r="C9" s="50">
        <v>200</v>
      </c>
      <c r="D9" s="51">
        <v>0</v>
      </c>
      <c r="E9" s="52"/>
      <c r="F9" s="51"/>
      <c r="G9" s="51"/>
      <c r="H9" s="51"/>
      <c r="J9" s="1"/>
      <c r="L9" s="16"/>
      <c r="M9" s="16"/>
      <c r="N9" s="16"/>
      <c r="O9" s="16"/>
      <c r="P9" s="16"/>
    </row>
    <row r="10" spans="2:16" ht="15">
      <c r="B10" s="30" t="s">
        <v>37</v>
      </c>
      <c r="C10" s="50">
        <v>200</v>
      </c>
      <c r="D10" s="51">
        <v>0</v>
      </c>
      <c r="E10" s="52"/>
      <c r="F10" s="51"/>
      <c r="G10" s="51"/>
      <c r="H10" s="51"/>
      <c r="J10" s="1"/>
      <c r="L10" s="16"/>
      <c r="M10" s="16"/>
      <c r="N10" s="16"/>
      <c r="O10" s="16"/>
      <c r="P10" s="16"/>
    </row>
    <row r="11" spans="2:16" ht="15">
      <c r="B11" s="30" t="s">
        <v>38</v>
      </c>
      <c r="C11" s="50">
        <v>200</v>
      </c>
      <c r="D11" s="51">
        <v>0</v>
      </c>
      <c r="E11" s="52"/>
      <c r="F11" s="51"/>
      <c r="G11" s="51"/>
      <c r="H11" s="51"/>
      <c r="J11" s="1"/>
      <c r="L11" s="16"/>
      <c r="M11" s="16"/>
      <c r="N11" s="16"/>
      <c r="O11" s="16"/>
      <c r="P11" s="16"/>
    </row>
    <row r="12" spans="2:16" ht="15">
      <c r="B12" s="30" t="s">
        <v>39</v>
      </c>
      <c r="C12" s="50">
        <v>100</v>
      </c>
      <c r="D12" s="51">
        <v>0</v>
      </c>
      <c r="E12" s="52"/>
      <c r="F12" s="51"/>
      <c r="G12" s="51"/>
      <c r="H12" s="51"/>
      <c r="J12" s="1"/>
      <c r="L12" s="16"/>
      <c r="M12" s="16"/>
      <c r="N12" s="16"/>
      <c r="O12" s="16"/>
      <c r="P12" s="16"/>
    </row>
    <row r="13" spans="2:16" ht="15">
      <c r="B13" s="30" t="s">
        <v>70</v>
      </c>
      <c r="C13" s="50">
        <v>500</v>
      </c>
      <c r="D13" s="51">
        <v>0</v>
      </c>
      <c r="E13" s="52"/>
      <c r="F13" s="51"/>
      <c r="G13" s="51"/>
      <c r="H13" s="51"/>
      <c r="J13" s="1"/>
      <c r="L13" s="16"/>
      <c r="M13" s="16"/>
      <c r="N13" s="16"/>
      <c r="O13" s="16"/>
      <c r="P13" s="16"/>
    </row>
    <row r="14" spans="2:16" ht="15">
      <c r="B14" s="30" t="s">
        <v>41</v>
      </c>
      <c r="C14" s="50">
        <v>1000</v>
      </c>
      <c r="D14" s="51">
        <v>0</v>
      </c>
      <c r="E14" s="52"/>
      <c r="F14" s="51"/>
      <c r="G14" s="51"/>
      <c r="H14" s="51"/>
      <c r="J14" s="1"/>
      <c r="L14" s="16"/>
      <c r="M14" s="16"/>
      <c r="N14" s="16"/>
      <c r="O14" s="16"/>
      <c r="P14" s="16"/>
    </row>
    <row r="15" spans="2:16" ht="15">
      <c r="B15" s="30" t="s">
        <v>72</v>
      </c>
      <c r="C15" s="50">
        <v>200</v>
      </c>
      <c r="D15" s="51">
        <v>0</v>
      </c>
      <c r="E15" s="52"/>
      <c r="F15" s="51"/>
      <c r="G15" s="51"/>
      <c r="H15" s="51"/>
      <c r="J15" s="1"/>
      <c r="L15" s="16"/>
      <c r="M15" s="16"/>
      <c r="N15" s="16"/>
      <c r="O15" s="16"/>
      <c r="P15" s="16"/>
    </row>
    <row r="16" spans="2:16" ht="15">
      <c r="B16" s="30" t="s">
        <v>3</v>
      </c>
      <c r="C16" s="53">
        <v>7000</v>
      </c>
      <c r="D16" s="51">
        <v>0</v>
      </c>
      <c r="E16" s="52"/>
      <c r="F16" s="51"/>
      <c r="G16" s="51"/>
      <c r="H16" s="51"/>
      <c r="L16" s="16"/>
      <c r="M16" s="16"/>
      <c r="N16" s="16"/>
      <c r="O16" s="16"/>
      <c r="P16" s="16"/>
    </row>
    <row r="17" spans="2:16" ht="15">
      <c r="B17" s="30" t="s">
        <v>4</v>
      </c>
      <c r="C17" s="53">
        <v>1000</v>
      </c>
      <c r="D17" s="51">
        <v>0</v>
      </c>
      <c r="E17" s="52"/>
      <c r="F17" s="51"/>
      <c r="G17" s="51"/>
      <c r="H17" s="51"/>
      <c r="L17" s="16"/>
      <c r="M17" s="16"/>
      <c r="N17" s="16"/>
      <c r="O17" s="16"/>
      <c r="P17" s="16"/>
    </row>
    <row r="18" spans="2:16" ht="15">
      <c r="B18" s="30" t="s">
        <v>5</v>
      </c>
      <c r="C18" s="53">
        <v>5000</v>
      </c>
      <c r="D18" s="51">
        <v>0</v>
      </c>
      <c r="E18" s="52"/>
      <c r="F18" s="51"/>
      <c r="G18" s="51"/>
      <c r="H18" s="51"/>
      <c r="L18" s="16"/>
      <c r="M18" s="16"/>
      <c r="N18" s="16"/>
      <c r="O18" s="16"/>
      <c r="P18" s="16"/>
    </row>
    <row r="19" spans="2:16" ht="15">
      <c r="B19" s="30" t="s">
        <v>43</v>
      </c>
      <c r="C19" s="53">
        <v>1000</v>
      </c>
      <c r="D19" s="51">
        <v>0</v>
      </c>
      <c r="E19" s="52"/>
      <c r="F19" s="51"/>
      <c r="G19" s="51"/>
      <c r="H19" s="51"/>
      <c r="L19" s="16"/>
      <c r="M19" s="16"/>
      <c r="N19" s="16"/>
      <c r="O19" s="16"/>
      <c r="P19" s="16"/>
    </row>
    <row r="20" spans="2:16" ht="15">
      <c r="B20" s="30" t="s">
        <v>44</v>
      </c>
      <c r="C20" s="53">
        <v>100</v>
      </c>
      <c r="D20" s="51">
        <v>0</v>
      </c>
      <c r="E20" s="52"/>
      <c r="F20" s="51"/>
      <c r="G20" s="51"/>
      <c r="H20" s="51"/>
      <c r="L20" s="16"/>
      <c r="M20" s="16"/>
      <c r="N20" s="16"/>
      <c r="O20" s="16"/>
      <c r="P20" s="16"/>
    </row>
    <row r="21" spans="2:16" ht="15">
      <c r="B21" s="30" t="s">
        <v>45</v>
      </c>
      <c r="C21" s="53">
        <v>100</v>
      </c>
      <c r="D21" s="51">
        <v>0</v>
      </c>
      <c r="E21" s="52"/>
      <c r="F21" s="51"/>
      <c r="G21" s="51"/>
      <c r="H21" s="51"/>
      <c r="L21" s="16"/>
      <c r="M21" s="16"/>
      <c r="N21" s="16"/>
      <c r="O21" s="16"/>
      <c r="P21" s="16"/>
    </row>
    <row r="22" spans="2:16" ht="15">
      <c r="B22" s="30" t="s">
        <v>71</v>
      </c>
      <c r="C22" s="53">
        <v>100</v>
      </c>
      <c r="D22" s="51">
        <v>0</v>
      </c>
      <c r="E22" s="52"/>
      <c r="F22" s="51"/>
      <c r="G22" s="51"/>
      <c r="H22" s="51"/>
      <c r="L22" s="16"/>
      <c r="M22" s="16"/>
      <c r="N22" s="16"/>
      <c r="O22" s="16"/>
      <c r="P22" s="16"/>
    </row>
    <row r="23" spans="2:16" ht="15">
      <c r="B23" s="30" t="s">
        <v>47</v>
      </c>
      <c r="C23" s="53">
        <v>1000</v>
      </c>
      <c r="D23" s="51">
        <v>0</v>
      </c>
      <c r="E23" s="52"/>
      <c r="F23" s="51"/>
      <c r="G23" s="51"/>
      <c r="H23" s="51"/>
      <c r="L23" s="16"/>
      <c r="M23" s="16"/>
      <c r="N23" s="16"/>
      <c r="O23" s="16"/>
      <c r="P23" s="16"/>
    </row>
    <row r="24" spans="2:16" ht="15">
      <c r="B24" s="30" t="s">
        <v>48</v>
      </c>
      <c r="C24" s="53">
        <v>100</v>
      </c>
      <c r="D24" s="51">
        <v>0</v>
      </c>
      <c r="E24" s="52"/>
      <c r="F24" s="51"/>
      <c r="G24" s="51"/>
      <c r="H24" s="51"/>
      <c r="L24" s="16"/>
      <c r="M24" s="16"/>
      <c r="N24" s="16"/>
      <c r="O24" s="16"/>
      <c r="P24" s="16"/>
    </row>
    <row r="25" spans="2:16" ht="15">
      <c r="B25" s="30" t="s">
        <v>49</v>
      </c>
      <c r="C25" s="53">
        <v>100</v>
      </c>
      <c r="D25" s="51">
        <v>0</v>
      </c>
      <c r="E25" s="52"/>
      <c r="F25" s="51"/>
      <c r="G25" s="51"/>
      <c r="H25" s="51"/>
      <c r="L25" s="16"/>
      <c r="M25" s="16"/>
      <c r="N25" s="16"/>
      <c r="O25" s="16"/>
      <c r="P25" s="16"/>
    </row>
    <row r="26" spans="2:16" ht="15">
      <c r="B26" s="40" t="s">
        <v>6</v>
      </c>
      <c r="C26" s="53">
        <v>4000</v>
      </c>
      <c r="D26" s="51">
        <v>0</v>
      </c>
      <c r="E26" s="52"/>
      <c r="F26" s="51"/>
      <c r="G26" s="51"/>
      <c r="H26" s="51"/>
      <c r="L26" s="16"/>
      <c r="M26" s="16"/>
      <c r="N26" s="16"/>
      <c r="O26" s="16"/>
      <c r="P26" s="16"/>
    </row>
    <row r="27" spans="2:8" ht="15.75" thickBot="1">
      <c r="B27" s="26" t="s">
        <v>24</v>
      </c>
      <c r="C27" s="46">
        <f>SUM(C5:C26)</f>
        <v>24100</v>
      </c>
      <c r="D27" s="47"/>
      <c r="E27" s="47"/>
      <c r="F27" s="48"/>
      <c r="G27" s="48"/>
      <c r="H27" s="49">
        <f>SUM(H5:H26)</f>
        <v>0</v>
      </c>
    </row>
    <row r="28" spans="2:8" ht="15">
      <c r="B28" s="10"/>
      <c r="C28" s="11"/>
      <c r="D28" s="12"/>
      <c r="E28" s="12"/>
      <c r="F28" s="15"/>
      <c r="G28" s="15"/>
      <c r="H28" s="14"/>
    </row>
    <row r="29" spans="2:8" ht="15">
      <c r="B29" s="41" t="s">
        <v>23</v>
      </c>
      <c r="C29" s="50"/>
      <c r="D29" s="51"/>
      <c r="E29" s="51"/>
      <c r="F29" s="54"/>
      <c r="G29" s="51"/>
      <c r="H29" s="51"/>
    </row>
    <row r="30" spans="2:8" ht="15">
      <c r="B30" s="40" t="s">
        <v>7</v>
      </c>
      <c r="C30" s="50"/>
      <c r="D30" s="51"/>
      <c r="E30" s="51"/>
      <c r="F30" s="54"/>
      <c r="G30" s="55"/>
      <c r="H30" s="51"/>
    </row>
    <row r="31" spans="2:8" ht="15">
      <c r="B31" s="40" t="s">
        <v>8</v>
      </c>
      <c r="C31" s="50"/>
      <c r="D31" s="51"/>
      <c r="E31" s="51"/>
      <c r="F31" s="54"/>
      <c r="G31" s="55"/>
      <c r="H31" s="51"/>
    </row>
    <row r="32" spans="2:8" ht="15">
      <c r="B32" s="40" t="s">
        <v>9</v>
      </c>
      <c r="C32" s="50"/>
      <c r="D32" s="51"/>
      <c r="E32" s="51"/>
      <c r="F32" s="54"/>
      <c r="G32" s="55"/>
      <c r="H32" s="51"/>
    </row>
    <row r="33" spans="2:8" ht="15">
      <c r="B33" s="40" t="s">
        <v>10</v>
      </c>
      <c r="C33" s="50"/>
      <c r="D33" s="51"/>
      <c r="E33" s="51"/>
      <c r="F33" s="54"/>
      <c r="G33" s="55"/>
      <c r="H33" s="51"/>
    </row>
    <row r="34" spans="2:8" ht="15">
      <c r="B34" s="40" t="s">
        <v>11</v>
      </c>
      <c r="C34" s="50"/>
      <c r="D34" s="51"/>
      <c r="E34" s="51"/>
      <c r="F34" s="55"/>
      <c r="G34" s="55"/>
      <c r="H34" s="51"/>
    </row>
    <row r="35" spans="2:8" ht="15">
      <c r="B35" s="40" t="s">
        <v>12</v>
      </c>
      <c r="C35" s="50"/>
      <c r="D35" s="51"/>
      <c r="E35" s="51"/>
      <c r="F35" s="55"/>
      <c r="G35" s="55"/>
      <c r="H35" s="51"/>
    </row>
    <row r="36" spans="2:8" ht="15">
      <c r="B36" s="40" t="s">
        <v>13</v>
      </c>
      <c r="C36" s="50"/>
      <c r="D36" s="51"/>
      <c r="E36" s="51"/>
      <c r="F36" s="55"/>
      <c r="G36" s="55"/>
      <c r="H36" s="51"/>
    </row>
    <row r="37" spans="2:8" ht="15">
      <c r="B37" s="40" t="s">
        <v>14</v>
      </c>
      <c r="C37" s="50"/>
      <c r="D37" s="51"/>
      <c r="E37" s="51"/>
      <c r="F37" s="55"/>
      <c r="G37" s="55"/>
      <c r="H37" s="51"/>
    </row>
    <row r="38" spans="2:8" ht="15">
      <c r="B38" s="40" t="s">
        <v>14</v>
      </c>
      <c r="C38" s="54">
        <v>0.06</v>
      </c>
      <c r="D38" s="51"/>
      <c r="E38" s="51"/>
      <c r="F38" s="55"/>
      <c r="G38" s="55"/>
      <c r="H38" s="51">
        <f>(H27*C38)</f>
        <v>0</v>
      </c>
    </row>
    <row r="39" spans="2:8" ht="15.75" thickBot="1">
      <c r="B39" s="26" t="s">
        <v>25</v>
      </c>
      <c r="C39" s="46"/>
      <c r="D39" s="47"/>
      <c r="E39" s="47"/>
      <c r="F39" s="48"/>
      <c r="G39" s="48"/>
      <c r="H39" s="49">
        <f>SUM(H30:H38)</f>
        <v>0</v>
      </c>
    </row>
    <row r="40" spans="2:8" ht="15.75" thickBot="1">
      <c r="B40" s="10"/>
      <c r="C40" s="16"/>
      <c r="D40" s="17"/>
      <c r="E40" s="17"/>
      <c r="F40" s="16"/>
      <c r="G40" s="16"/>
      <c r="H40" s="18"/>
    </row>
    <row r="41" spans="2:8" ht="15.75" thickBot="1">
      <c r="B41" s="2" t="s">
        <v>26</v>
      </c>
      <c r="C41" s="3"/>
      <c r="D41" s="3"/>
      <c r="E41" s="3"/>
      <c r="F41" s="3"/>
      <c r="G41" s="3"/>
      <c r="H41" s="4">
        <f>H27+H39</f>
        <v>0</v>
      </c>
    </row>
    <row r="42" spans="2:8" ht="15">
      <c r="B42" s="27"/>
      <c r="C42" s="27"/>
      <c r="D42" s="27"/>
      <c r="E42" s="27"/>
      <c r="F42" s="27"/>
      <c r="G42" s="27"/>
      <c r="H42" s="28"/>
    </row>
    <row r="44" spans="2:8" ht="15">
      <c r="B44" s="29" t="s">
        <v>50</v>
      </c>
      <c r="C44" s="39" t="s">
        <v>51</v>
      </c>
      <c r="D44" s="39"/>
      <c r="E44" s="39"/>
      <c r="F44" s="39"/>
      <c r="G44" s="39"/>
      <c r="H44" s="39"/>
    </row>
    <row r="45" spans="2:8" ht="15">
      <c r="B45" s="30" t="s">
        <v>0</v>
      </c>
      <c r="C45" s="34" t="s">
        <v>54</v>
      </c>
      <c r="D45" s="34"/>
      <c r="E45" s="34"/>
      <c r="F45" s="34"/>
      <c r="G45" s="34"/>
      <c r="H45" s="34"/>
    </row>
    <row r="46" spans="2:8" ht="15">
      <c r="B46" s="30" t="s">
        <v>1</v>
      </c>
      <c r="C46" s="34" t="s">
        <v>55</v>
      </c>
      <c r="D46" s="34"/>
      <c r="E46" s="34"/>
      <c r="F46" s="34"/>
      <c r="G46" s="34"/>
      <c r="H46" s="34"/>
    </row>
    <row r="47" spans="2:8" ht="15">
      <c r="B47" s="30" t="s">
        <v>2</v>
      </c>
      <c r="C47" s="34" t="s">
        <v>55</v>
      </c>
      <c r="D47" s="34"/>
      <c r="E47" s="34"/>
      <c r="F47" s="34"/>
      <c r="G47" s="34"/>
      <c r="H47" s="34"/>
    </row>
    <row r="48" spans="2:8" ht="15">
      <c r="B48" s="30" t="s">
        <v>35</v>
      </c>
      <c r="C48" s="34" t="s">
        <v>52</v>
      </c>
      <c r="D48" s="34"/>
      <c r="E48" s="34"/>
      <c r="F48" s="34"/>
      <c r="G48" s="34"/>
      <c r="H48" s="34"/>
    </row>
    <row r="49" spans="2:8" ht="15">
      <c r="B49" s="30" t="s">
        <v>36</v>
      </c>
      <c r="C49" s="34" t="s">
        <v>56</v>
      </c>
      <c r="D49" s="34"/>
      <c r="E49" s="34"/>
      <c r="F49" s="34"/>
      <c r="G49" s="34"/>
      <c r="H49" s="34"/>
    </row>
    <row r="50" spans="2:8" ht="15">
      <c r="B50" s="30" t="s">
        <v>37</v>
      </c>
      <c r="C50" s="34" t="s">
        <v>53</v>
      </c>
      <c r="D50" s="34"/>
      <c r="E50" s="34"/>
      <c r="F50" s="34"/>
      <c r="G50" s="34"/>
      <c r="H50" s="34"/>
    </row>
    <row r="51" spans="2:8" ht="15">
      <c r="B51" s="30" t="s">
        <v>38</v>
      </c>
      <c r="C51" s="34" t="s">
        <v>57</v>
      </c>
      <c r="D51" s="34"/>
      <c r="E51" s="34"/>
      <c r="F51" s="34"/>
      <c r="G51" s="34"/>
      <c r="H51" s="34"/>
    </row>
    <row r="52" spans="2:8" ht="15">
      <c r="B52" s="30" t="s">
        <v>39</v>
      </c>
      <c r="C52" s="34" t="s">
        <v>58</v>
      </c>
      <c r="D52" s="34"/>
      <c r="E52" s="34"/>
      <c r="F52" s="34"/>
      <c r="G52" s="34"/>
      <c r="H52" s="34"/>
    </row>
    <row r="53" spans="2:8" ht="15">
      <c r="B53" s="30" t="s">
        <v>40</v>
      </c>
      <c r="C53" s="34" t="s">
        <v>59</v>
      </c>
      <c r="D53" s="34"/>
      <c r="E53" s="34"/>
      <c r="F53" s="34"/>
      <c r="G53" s="34"/>
      <c r="H53" s="34"/>
    </row>
    <row r="54" spans="2:8" ht="15">
      <c r="B54" s="30" t="s">
        <v>41</v>
      </c>
      <c r="C54" s="34" t="s">
        <v>53</v>
      </c>
      <c r="D54" s="34"/>
      <c r="E54" s="34"/>
      <c r="F54" s="34"/>
      <c r="G54" s="34"/>
      <c r="H54" s="34"/>
    </row>
    <row r="55" spans="2:8" ht="15">
      <c r="B55" s="30" t="s">
        <v>42</v>
      </c>
      <c r="C55" s="34" t="s">
        <v>58</v>
      </c>
      <c r="D55" s="34"/>
      <c r="E55" s="34"/>
      <c r="F55" s="34"/>
      <c r="G55" s="34"/>
      <c r="H55" s="34"/>
    </row>
    <row r="56" spans="2:8" ht="15">
      <c r="B56" s="30" t="s">
        <v>3</v>
      </c>
      <c r="C56" s="34" t="s">
        <v>60</v>
      </c>
      <c r="D56" s="34"/>
      <c r="E56" s="34"/>
      <c r="F56" s="34"/>
      <c r="G56" s="34"/>
      <c r="H56" s="34"/>
    </row>
    <row r="57" spans="2:8" ht="15">
      <c r="B57" s="30" t="s">
        <v>4</v>
      </c>
      <c r="C57" s="34" t="s">
        <v>61</v>
      </c>
      <c r="D57" s="34"/>
      <c r="E57" s="34"/>
      <c r="F57" s="34"/>
      <c r="G57" s="34"/>
      <c r="H57" s="34"/>
    </row>
    <row r="58" spans="2:8" ht="15">
      <c r="B58" s="30" t="s">
        <v>5</v>
      </c>
      <c r="C58" s="34" t="s">
        <v>62</v>
      </c>
      <c r="D58" s="34"/>
      <c r="E58" s="34"/>
      <c r="F58" s="34"/>
      <c r="G58" s="34"/>
      <c r="H58" s="34"/>
    </row>
    <row r="59" spans="2:8" ht="15">
      <c r="B59" s="30" t="s">
        <v>43</v>
      </c>
      <c r="C59" s="34" t="s">
        <v>63</v>
      </c>
      <c r="D59" s="34"/>
      <c r="E59" s="34"/>
      <c r="F59" s="34"/>
      <c r="G59" s="34"/>
      <c r="H59" s="34"/>
    </row>
    <row r="60" spans="2:8" ht="15">
      <c r="B60" s="30" t="s">
        <v>44</v>
      </c>
      <c r="C60" s="34" t="s">
        <v>62</v>
      </c>
      <c r="D60" s="34"/>
      <c r="E60" s="34"/>
      <c r="F60" s="34"/>
      <c r="G60" s="34"/>
      <c r="H60" s="34"/>
    </row>
    <row r="61" spans="2:8" ht="15">
      <c r="B61" s="30" t="s">
        <v>45</v>
      </c>
      <c r="C61" s="34" t="s">
        <v>63</v>
      </c>
      <c r="D61" s="34"/>
      <c r="E61" s="34"/>
      <c r="F61" s="34"/>
      <c r="G61" s="34"/>
      <c r="H61" s="34"/>
    </row>
    <row r="62" spans="2:8" ht="15">
      <c r="B62" s="30" t="s">
        <v>46</v>
      </c>
      <c r="C62" s="34" t="s">
        <v>64</v>
      </c>
      <c r="D62" s="34"/>
      <c r="E62" s="34"/>
      <c r="F62" s="34"/>
      <c r="G62" s="34"/>
      <c r="H62" s="34"/>
    </row>
    <row r="63" spans="2:8" ht="15">
      <c r="B63" s="30" t="s">
        <v>47</v>
      </c>
      <c r="C63" s="34" t="s">
        <v>65</v>
      </c>
      <c r="D63" s="34"/>
      <c r="E63" s="34"/>
      <c r="F63" s="34"/>
      <c r="G63" s="34"/>
      <c r="H63" s="34"/>
    </row>
    <row r="64" spans="2:8" ht="15">
      <c r="B64" s="30" t="s">
        <v>48</v>
      </c>
      <c r="C64" s="34" t="s">
        <v>65</v>
      </c>
      <c r="D64" s="34"/>
      <c r="E64" s="34"/>
      <c r="F64" s="34"/>
      <c r="G64" s="34"/>
      <c r="H64" s="34"/>
    </row>
    <row r="65" spans="2:8" ht="15">
      <c r="B65" s="30" t="s">
        <v>49</v>
      </c>
      <c r="C65" s="34" t="s">
        <v>64</v>
      </c>
      <c r="D65" s="34"/>
      <c r="E65" s="34"/>
      <c r="F65" s="34"/>
      <c r="G65" s="34"/>
      <c r="H65" s="34"/>
    </row>
    <row r="66" spans="2:8" ht="15">
      <c r="B66" s="30" t="s">
        <v>6</v>
      </c>
      <c r="C66" s="34" t="s">
        <v>63</v>
      </c>
      <c r="D66" s="34"/>
      <c r="E66" s="34"/>
      <c r="F66" s="34"/>
      <c r="G66" s="34"/>
      <c r="H66" s="34"/>
    </row>
  </sheetData>
  <sheetProtection/>
  <mergeCells count="25">
    <mergeCell ref="C57:H57"/>
    <mergeCell ref="C58:H58"/>
    <mergeCell ref="C47:H47"/>
    <mergeCell ref="B1:H1"/>
    <mergeCell ref="B2:H2"/>
    <mergeCell ref="C44:H44"/>
    <mergeCell ref="C45:H45"/>
    <mergeCell ref="C46:H46"/>
    <mergeCell ref="C59:H59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66:H66"/>
    <mergeCell ref="C60:H60"/>
    <mergeCell ref="C61:H61"/>
    <mergeCell ref="C62:H62"/>
    <mergeCell ref="C63:H63"/>
    <mergeCell ref="C64:H64"/>
    <mergeCell ref="C65:H65"/>
  </mergeCells>
  <printOptions gridLines="1" horizontalCentered="1"/>
  <pageMargins left="0" right="0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9" zoomScaleNormal="79" zoomScalePageLayoutView="0" workbookViewId="0" topLeftCell="B1">
      <selection activeCell="E5" sqref="E5:H26"/>
    </sheetView>
  </sheetViews>
  <sheetFormatPr defaultColWidth="9.140625" defaultRowHeight="15"/>
  <cols>
    <col min="2" max="2" width="40.7109375" style="0" customWidth="1"/>
    <col min="3" max="3" width="10.8515625" style="0" customWidth="1"/>
    <col min="4" max="4" width="9.28125" style="0" customWidth="1"/>
    <col min="5" max="5" width="13.140625" style="0" bestFit="1" customWidth="1"/>
    <col min="6" max="6" width="9.140625" style="0" customWidth="1"/>
    <col min="7" max="7" width="10.140625" style="0" customWidth="1"/>
    <col min="8" max="8" width="13.140625" style="1" bestFit="1" customWidth="1"/>
    <col min="9" max="9" width="10.57421875" style="0" bestFit="1" customWidth="1"/>
    <col min="10" max="11" width="11.57421875" style="0" bestFit="1" customWidth="1"/>
    <col min="12" max="12" width="23.140625" style="0" bestFit="1" customWidth="1"/>
    <col min="15" max="15" width="9.57421875" style="0" customWidth="1"/>
  </cols>
  <sheetData>
    <row r="1" spans="2:8" ht="15.75" thickBot="1">
      <c r="B1" s="35" t="s">
        <v>31</v>
      </c>
      <c r="C1" s="35"/>
      <c r="D1" s="35"/>
      <c r="E1" s="35"/>
      <c r="F1" s="35"/>
      <c r="G1" s="35"/>
      <c r="H1" s="35"/>
    </row>
    <row r="2" spans="1:8" ht="20.25" customHeight="1">
      <c r="A2" s="23"/>
      <c r="B2" s="36" t="s">
        <v>15</v>
      </c>
      <c r="C2" s="37"/>
      <c r="D2" s="37"/>
      <c r="E2" s="37"/>
      <c r="F2" s="37"/>
      <c r="G2" s="37"/>
      <c r="H2" s="38"/>
    </row>
    <row r="3" spans="1:16" ht="30">
      <c r="A3" s="22"/>
      <c r="B3" s="56" t="s">
        <v>27</v>
      </c>
      <c r="C3" s="57" t="s">
        <v>28</v>
      </c>
      <c r="D3" s="57" t="s">
        <v>30</v>
      </c>
      <c r="E3" s="57" t="s">
        <v>32</v>
      </c>
      <c r="F3" s="57" t="s">
        <v>21</v>
      </c>
      <c r="G3" s="57" t="s">
        <v>33</v>
      </c>
      <c r="H3" s="58" t="s">
        <v>34</v>
      </c>
      <c r="L3" s="24"/>
      <c r="M3" s="25"/>
      <c r="N3" s="25"/>
      <c r="O3" s="25"/>
      <c r="P3" s="25"/>
    </row>
    <row r="4" spans="1:16" ht="15">
      <c r="A4" s="22"/>
      <c r="B4" s="56"/>
      <c r="C4" s="57"/>
      <c r="D4" s="57"/>
      <c r="E4" s="59" t="s">
        <v>73</v>
      </c>
      <c r="F4" s="59" t="s">
        <v>73</v>
      </c>
      <c r="G4" s="57"/>
      <c r="H4" s="58"/>
      <c r="L4" s="24"/>
      <c r="M4" s="25"/>
      <c r="N4" s="25"/>
      <c r="O4" s="25"/>
      <c r="P4" s="25"/>
    </row>
    <row r="5" spans="2:16" ht="15">
      <c r="B5" s="30" t="s">
        <v>0</v>
      </c>
      <c r="C5" s="60">
        <v>100</v>
      </c>
      <c r="D5" s="61">
        <f>Base!D5*1.015</f>
        <v>0</v>
      </c>
      <c r="E5" s="61">
        <f>Base!E5*1.015</f>
        <v>0</v>
      </c>
      <c r="F5" s="61">
        <f>Base!F5*1.015</f>
        <v>0</v>
      </c>
      <c r="G5" s="61">
        <f>Base!G5*1.015</f>
        <v>0</v>
      </c>
      <c r="H5" s="61">
        <f>Base!H5*1.015</f>
        <v>0</v>
      </c>
      <c r="J5" s="1"/>
      <c r="K5" s="1"/>
      <c r="L5" s="16"/>
      <c r="M5" s="16"/>
      <c r="N5" s="16"/>
      <c r="O5" s="16"/>
      <c r="P5" s="16"/>
    </row>
    <row r="6" spans="2:16" ht="15">
      <c r="B6" s="30" t="s">
        <v>1</v>
      </c>
      <c r="C6" s="60">
        <v>800</v>
      </c>
      <c r="D6" s="61">
        <f>Base!D6*1.015</f>
        <v>0</v>
      </c>
      <c r="E6" s="61">
        <f>Base!E6*1.015</f>
        <v>0</v>
      </c>
      <c r="F6" s="61">
        <f>Base!F6*1.015</f>
        <v>0</v>
      </c>
      <c r="G6" s="61">
        <f>Base!G6*1.015</f>
        <v>0</v>
      </c>
      <c r="H6" s="61">
        <f>Base!H6*1.015</f>
        <v>0</v>
      </c>
      <c r="J6" s="1"/>
      <c r="L6" s="16"/>
      <c r="M6" s="16"/>
      <c r="N6" s="16"/>
      <c r="O6" s="16"/>
      <c r="P6" s="16"/>
    </row>
    <row r="7" spans="2:16" ht="15">
      <c r="B7" s="30" t="s">
        <v>2</v>
      </c>
      <c r="C7" s="60">
        <v>1200</v>
      </c>
      <c r="D7" s="61">
        <f>Base!D7*1.015</f>
        <v>0</v>
      </c>
      <c r="E7" s="61">
        <f>Base!E7*1.015</f>
        <v>0</v>
      </c>
      <c r="F7" s="61">
        <f>Base!F7*1.015</f>
        <v>0</v>
      </c>
      <c r="G7" s="61">
        <f>Base!G7*1.015</f>
        <v>0</v>
      </c>
      <c r="H7" s="61">
        <f>Base!H7*1.015</f>
        <v>0</v>
      </c>
      <c r="J7" s="1"/>
      <c r="L7" s="16"/>
      <c r="M7" s="16"/>
      <c r="N7" s="16"/>
      <c r="O7" s="16"/>
      <c r="P7" s="16"/>
    </row>
    <row r="8" spans="2:16" ht="15">
      <c r="B8" s="30" t="s">
        <v>35</v>
      </c>
      <c r="C8" s="60">
        <v>100</v>
      </c>
      <c r="D8" s="61">
        <f>Base!D8*1.015</f>
        <v>0</v>
      </c>
      <c r="E8" s="61">
        <f>Base!E8*1.015</f>
        <v>0</v>
      </c>
      <c r="F8" s="61">
        <f>Base!F8*1.015</f>
        <v>0</v>
      </c>
      <c r="G8" s="61">
        <f>Base!G8*1.015</f>
        <v>0</v>
      </c>
      <c r="H8" s="61">
        <f>Base!H8*1.015</f>
        <v>0</v>
      </c>
      <c r="J8" s="1"/>
      <c r="L8" s="16"/>
      <c r="M8" s="16"/>
      <c r="N8" s="16"/>
      <c r="O8" s="16"/>
      <c r="P8" s="16"/>
    </row>
    <row r="9" spans="2:16" ht="15">
      <c r="B9" s="30" t="s">
        <v>36</v>
      </c>
      <c r="C9" s="60">
        <v>200</v>
      </c>
      <c r="D9" s="61">
        <f>Base!D9*1.015</f>
        <v>0</v>
      </c>
      <c r="E9" s="61">
        <f>Base!E9*1.015</f>
        <v>0</v>
      </c>
      <c r="F9" s="61">
        <f>Base!F9*1.015</f>
        <v>0</v>
      </c>
      <c r="G9" s="61">
        <f>Base!G9*1.015</f>
        <v>0</v>
      </c>
      <c r="H9" s="61">
        <f>Base!H9*1.015</f>
        <v>0</v>
      </c>
      <c r="J9" s="1"/>
      <c r="L9" s="16"/>
      <c r="M9" s="16"/>
      <c r="N9" s="16"/>
      <c r="O9" s="16"/>
      <c r="P9" s="16"/>
    </row>
    <row r="10" spans="2:16" ht="15">
      <c r="B10" s="30" t="s">
        <v>37</v>
      </c>
      <c r="C10" s="60">
        <v>200</v>
      </c>
      <c r="D10" s="61">
        <f>Base!D10*1.015</f>
        <v>0</v>
      </c>
      <c r="E10" s="61">
        <f>Base!E10*1.015</f>
        <v>0</v>
      </c>
      <c r="F10" s="61">
        <f>Base!F10*1.015</f>
        <v>0</v>
      </c>
      <c r="G10" s="61">
        <f>Base!G10*1.015</f>
        <v>0</v>
      </c>
      <c r="H10" s="61">
        <f>Base!H10*1.015</f>
        <v>0</v>
      </c>
      <c r="J10" s="1"/>
      <c r="L10" s="16"/>
      <c r="M10" s="16"/>
      <c r="N10" s="16"/>
      <c r="O10" s="16"/>
      <c r="P10" s="16"/>
    </row>
    <row r="11" spans="2:16" ht="15">
      <c r="B11" s="30" t="s">
        <v>38</v>
      </c>
      <c r="C11" s="60">
        <v>200</v>
      </c>
      <c r="D11" s="61">
        <f>Base!D11*1.015</f>
        <v>0</v>
      </c>
      <c r="E11" s="61">
        <f>Base!E11*1.015</f>
        <v>0</v>
      </c>
      <c r="F11" s="61">
        <f>Base!F11*1.015</f>
        <v>0</v>
      </c>
      <c r="G11" s="61">
        <f>Base!G11*1.015</f>
        <v>0</v>
      </c>
      <c r="H11" s="61">
        <f>Base!H11*1.015</f>
        <v>0</v>
      </c>
      <c r="J11" s="1"/>
      <c r="L11" s="16"/>
      <c r="M11" s="16"/>
      <c r="N11" s="16"/>
      <c r="O11" s="16"/>
      <c r="P11" s="16"/>
    </row>
    <row r="12" spans="2:16" ht="15">
      <c r="B12" s="30" t="s">
        <v>39</v>
      </c>
      <c r="C12" s="60">
        <v>100</v>
      </c>
      <c r="D12" s="61">
        <f>Base!D12*1.015</f>
        <v>0</v>
      </c>
      <c r="E12" s="61">
        <f>Base!E12*1.015</f>
        <v>0</v>
      </c>
      <c r="F12" s="61">
        <f>Base!F12*1.015</f>
        <v>0</v>
      </c>
      <c r="G12" s="61">
        <f>Base!G12*1.015</f>
        <v>0</v>
      </c>
      <c r="H12" s="61">
        <f>Base!H12*1.015</f>
        <v>0</v>
      </c>
      <c r="J12" s="1"/>
      <c r="L12" s="16"/>
      <c r="M12" s="16"/>
      <c r="N12" s="16"/>
      <c r="O12" s="16"/>
      <c r="P12" s="16"/>
    </row>
    <row r="13" spans="2:16" ht="15">
      <c r="B13" s="30" t="s">
        <v>70</v>
      </c>
      <c r="C13" s="60">
        <v>500</v>
      </c>
      <c r="D13" s="61">
        <f>Base!D13*1.015</f>
        <v>0</v>
      </c>
      <c r="E13" s="61">
        <f>Base!E13*1.015</f>
        <v>0</v>
      </c>
      <c r="F13" s="61">
        <f>Base!F13*1.015</f>
        <v>0</v>
      </c>
      <c r="G13" s="61">
        <f>Base!G13*1.015</f>
        <v>0</v>
      </c>
      <c r="H13" s="61">
        <f>Base!H13*1.015</f>
        <v>0</v>
      </c>
      <c r="J13" s="1"/>
      <c r="L13" s="16"/>
      <c r="M13" s="16"/>
      <c r="N13" s="16"/>
      <c r="O13" s="16"/>
      <c r="P13" s="16"/>
    </row>
    <row r="14" spans="2:16" ht="15">
      <c r="B14" s="30" t="s">
        <v>41</v>
      </c>
      <c r="C14" s="60">
        <v>1000</v>
      </c>
      <c r="D14" s="61">
        <f>Base!D14*1.015</f>
        <v>0</v>
      </c>
      <c r="E14" s="61">
        <f>Base!E14*1.015</f>
        <v>0</v>
      </c>
      <c r="F14" s="61">
        <f>Base!F14*1.015</f>
        <v>0</v>
      </c>
      <c r="G14" s="61">
        <f>Base!G14*1.015</f>
        <v>0</v>
      </c>
      <c r="H14" s="61">
        <f>Base!H14*1.015</f>
        <v>0</v>
      </c>
      <c r="J14" s="1"/>
      <c r="L14" s="16"/>
      <c r="M14" s="16"/>
      <c r="N14" s="16"/>
      <c r="O14" s="16"/>
      <c r="P14" s="16"/>
    </row>
    <row r="15" spans="2:16" ht="15">
      <c r="B15" s="30" t="s">
        <v>72</v>
      </c>
      <c r="C15" s="60">
        <v>200</v>
      </c>
      <c r="D15" s="61">
        <f>Base!D15*1.015</f>
        <v>0</v>
      </c>
      <c r="E15" s="61">
        <f>Base!E15*1.015</f>
        <v>0</v>
      </c>
      <c r="F15" s="61">
        <f>Base!F15*1.015</f>
        <v>0</v>
      </c>
      <c r="G15" s="61">
        <f>Base!G15*1.015</f>
        <v>0</v>
      </c>
      <c r="H15" s="61">
        <f>Base!H15*1.015</f>
        <v>0</v>
      </c>
      <c r="J15" s="1"/>
      <c r="L15" s="16"/>
      <c r="M15" s="16"/>
      <c r="N15" s="16"/>
      <c r="O15" s="16"/>
      <c r="P15" s="16"/>
    </row>
    <row r="16" spans="2:16" ht="15">
      <c r="B16" s="30" t="s">
        <v>3</v>
      </c>
      <c r="C16" s="60">
        <v>7000</v>
      </c>
      <c r="D16" s="61">
        <f>Base!D16*1.015</f>
        <v>0</v>
      </c>
      <c r="E16" s="61">
        <f>Base!E16*1.015</f>
        <v>0</v>
      </c>
      <c r="F16" s="61">
        <f>Base!F16*1.015</f>
        <v>0</v>
      </c>
      <c r="G16" s="61">
        <f>Base!G16*1.015</f>
        <v>0</v>
      </c>
      <c r="H16" s="61">
        <f>Base!H16*1.015</f>
        <v>0</v>
      </c>
      <c r="L16" s="16"/>
      <c r="M16" s="16"/>
      <c r="N16" s="16"/>
      <c r="O16" s="16"/>
      <c r="P16" s="16"/>
    </row>
    <row r="17" spans="2:16" ht="15">
      <c r="B17" s="30" t="s">
        <v>4</v>
      </c>
      <c r="C17" s="60">
        <v>1000</v>
      </c>
      <c r="D17" s="61">
        <f>Base!D17*1.015</f>
        <v>0</v>
      </c>
      <c r="E17" s="61">
        <f>Base!E17*1.015</f>
        <v>0</v>
      </c>
      <c r="F17" s="61">
        <f>Base!F17*1.015</f>
        <v>0</v>
      </c>
      <c r="G17" s="61">
        <f>Base!G17*1.015</f>
        <v>0</v>
      </c>
      <c r="H17" s="61">
        <f>Base!H17*1.015</f>
        <v>0</v>
      </c>
      <c r="L17" s="16"/>
      <c r="M17" s="16"/>
      <c r="N17" s="16"/>
      <c r="O17" s="16"/>
      <c r="P17" s="16"/>
    </row>
    <row r="18" spans="2:16" ht="15">
      <c r="B18" s="30" t="s">
        <v>5</v>
      </c>
      <c r="C18" s="60">
        <v>5000</v>
      </c>
      <c r="D18" s="61">
        <f>Base!D18*1.015</f>
        <v>0</v>
      </c>
      <c r="E18" s="61">
        <f>Base!E18*1.015</f>
        <v>0</v>
      </c>
      <c r="F18" s="61">
        <f>Base!F18*1.015</f>
        <v>0</v>
      </c>
      <c r="G18" s="61">
        <f>Base!G18*1.015</f>
        <v>0</v>
      </c>
      <c r="H18" s="61">
        <f>Base!H18*1.015</f>
        <v>0</v>
      </c>
      <c r="L18" s="16"/>
      <c r="M18" s="16"/>
      <c r="N18" s="16"/>
      <c r="O18" s="16"/>
      <c r="P18" s="16"/>
    </row>
    <row r="19" spans="2:16" ht="15">
      <c r="B19" s="30" t="s">
        <v>43</v>
      </c>
      <c r="C19" s="60">
        <v>1000</v>
      </c>
      <c r="D19" s="61">
        <f>Base!D19*1.015</f>
        <v>0</v>
      </c>
      <c r="E19" s="61">
        <f>Base!E19*1.015</f>
        <v>0</v>
      </c>
      <c r="F19" s="61">
        <f>Base!F19*1.015</f>
        <v>0</v>
      </c>
      <c r="G19" s="61">
        <f>Base!G19*1.015</f>
        <v>0</v>
      </c>
      <c r="H19" s="61">
        <f>Base!H19*1.015</f>
        <v>0</v>
      </c>
      <c r="L19" s="16"/>
      <c r="M19" s="16"/>
      <c r="N19" s="16"/>
      <c r="O19" s="16"/>
      <c r="P19" s="16"/>
    </row>
    <row r="20" spans="2:16" ht="15">
      <c r="B20" s="30" t="s">
        <v>44</v>
      </c>
      <c r="C20" s="60">
        <v>100</v>
      </c>
      <c r="D20" s="61">
        <f>Base!D20*1.015</f>
        <v>0</v>
      </c>
      <c r="E20" s="61">
        <f>Base!E20*1.015</f>
        <v>0</v>
      </c>
      <c r="F20" s="61">
        <f>Base!F20*1.015</f>
        <v>0</v>
      </c>
      <c r="G20" s="61">
        <f>Base!G20*1.015</f>
        <v>0</v>
      </c>
      <c r="H20" s="61">
        <f>Base!H20*1.015</f>
        <v>0</v>
      </c>
      <c r="L20" s="16"/>
      <c r="M20" s="16"/>
      <c r="N20" s="16"/>
      <c r="O20" s="16"/>
      <c r="P20" s="16"/>
    </row>
    <row r="21" spans="2:16" ht="15">
      <c r="B21" s="30" t="s">
        <v>45</v>
      </c>
      <c r="C21" s="60">
        <v>100</v>
      </c>
      <c r="D21" s="61">
        <f>Base!D21*1.015</f>
        <v>0</v>
      </c>
      <c r="E21" s="61">
        <f>Base!E21*1.015</f>
        <v>0</v>
      </c>
      <c r="F21" s="61">
        <f>Base!F21*1.015</f>
        <v>0</v>
      </c>
      <c r="G21" s="61">
        <f>Base!G21*1.015</f>
        <v>0</v>
      </c>
      <c r="H21" s="61">
        <f>Base!H21*1.015</f>
        <v>0</v>
      </c>
      <c r="L21" s="16"/>
      <c r="M21" s="16"/>
      <c r="N21" s="16"/>
      <c r="O21" s="16"/>
      <c r="P21" s="16"/>
    </row>
    <row r="22" spans="2:16" ht="15">
      <c r="B22" s="30" t="s">
        <v>71</v>
      </c>
      <c r="C22" s="60">
        <v>100</v>
      </c>
      <c r="D22" s="61">
        <f>Base!D22*1.015</f>
        <v>0</v>
      </c>
      <c r="E22" s="61">
        <f>Base!E22*1.015</f>
        <v>0</v>
      </c>
      <c r="F22" s="61">
        <f>Base!F22*1.015</f>
        <v>0</v>
      </c>
      <c r="G22" s="61">
        <f>Base!G22*1.015</f>
        <v>0</v>
      </c>
      <c r="H22" s="61">
        <f>Base!H22*1.015</f>
        <v>0</v>
      </c>
      <c r="L22" s="16"/>
      <c r="M22" s="16"/>
      <c r="N22" s="16"/>
      <c r="O22" s="16"/>
      <c r="P22" s="16"/>
    </row>
    <row r="23" spans="2:16" ht="15">
      <c r="B23" s="30" t="s">
        <v>47</v>
      </c>
      <c r="C23" s="60">
        <v>1000</v>
      </c>
      <c r="D23" s="61">
        <f>Base!D23*1.015</f>
        <v>0</v>
      </c>
      <c r="E23" s="61">
        <f>Base!E23*1.015</f>
        <v>0</v>
      </c>
      <c r="F23" s="61">
        <f>Base!F23*1.015</f>
        <v>0</v>
      </c>
      <c r="G23" s="61">
        <f>Base!G23*1.015</f>
        <v>0</v>
      </c>
      <c r="H23" s="61">
        <f>Base!H23*1.015</f>
        <v>0</v>
      </c>
      <c r="L23" s="16"/>
      <c r="M23" s="16"/>
      <c r="N23" s="16"/>
      <c r="O23" s="16"/>
      <c r="P23" s="16"/>
    </row>
    <row r="24" spans="2:16" ht="15">
      <c r="B24" s="30" t="s">
        <v>48</v>
      </c>
      <c r="C24" s="60">
        <v>100</v>
      </c>
      <c r="D24" s="61">
        <f>Base!D24*1.015</f>
        <v>0</v>
      </c>
      <c r="E24" s="61">
        <f>Base!E24*1.015</f>
        <v>0</v>
      </c>
      <c r="F24" s="61">
        <f>Base!F24*1.015</f>
        <v>0</v>
      </c>
      <c r="G24" s="61">
        <f>Base!G24*1.015</f>
        <v>0</v>
      </c>
      <c r="H24" s="61">
        <f>Base!H24*1.015</f>
        <v>0</v>
      </c>
      <c r="L24" s="16"/>
      <c r="M24" s="16"/>
      <c r="N24" s="16"/>
      <c r="O24" s="16"/>
      <c r="P24" s="16"/>
    </row>
    <row r="25" spans="2:16" ht="15">
      <c r="B25" s="30" t="s">
        <v>49</v>
      </c>
      <c r="C25" s="60">
        <v>100</v>
      </c>
      <c r="D25" s="61">
        <f>Base!D25*1.015</f>
        <v>0</v>
      </c>
      <c r="E25" s="61">
        <f>Base!E25*1.015</f>
        <v>0</v>
      </c>
      <c r="F25" s="61">
        <f>Base!F25*1.015</f>
        <v>0</v>
      </c>
      <c r="G25" s="61">
        <f>Base!G25*1.015</f>
        <v>0</v>
      </c>
      <c r="H25" s="61">
        <f>Base!H25*1.015</f>
        <v>0</v>
      </c>
      <c r="L25" s="16"/>
      <c r="M25" s="16"/>
      <c r="N25" s="16"/>
      <c r="O25" s="16"/>
      <c r="P25" s="16"/>
    </row>
    <row r="26" spans="2:16" ht="15">
      <c r="B26" s="30" t="s">
        <v>6</v>
      </c>
      <c r="C26" s="60">
        <v>4000</v>
      </c>
      <c r="D26" s="61">
        <f>Base!D26*1.015</f>
        <v>0</v>
      </c>
      <c r="E26" s="61">
        <f>Base!E26*1.015</f>
        <v>0</v>
      </c>
      <c r="F26" s="61">
        <f>Base!F26*1.015</f>
        <v>0</v>
      </c>
      <c r="G26" s="61">
        <f>Base!G26*1.015</f>
        <v>0</v>
      </c>
      <c r="H26" s="61">
        <f>Base!H26*1.015</f>
        <v>0</v>
      </c>
      <c r="L26" s="16"/>
      <c r="M26" s="16"/>
      <c r="N26" s="16"/>
      <c r="O26" s="16"/>
      <c r="P26" s="16"/>
    </row>
    <row r="27" spans="2:8" ht="15">
      <c r="B27" s="56" t="s">
        <v>24</v>
      </c>
      <c r="C27" s="62">
        <f>SUM(C5:C26)</f>
        <v>24100</v>
      </c>
      <c r="D27" s="63"/>
      <c r="E27" s="63"/>
      <c r="F27" s="64"/>
      <c r="G27" s="64"/>
      <c r="H27" s="63">
        <f>SUM(H5:H26)</f>
        <v>0</v>
      </c>
    </row>
    <row r="28" spans="2:8" ht="15">
      <c r="B28" s="30"/>
      <c r="C28" s="60"/>
      <c r="D28" s="61"/>
      <c r="E28" s="61"/>
      <c r="F28" s="65"/>
      <c r="G28" s="65"/>
      <c r="H28" s="61"/>
    </row>
    <row r="29" spans="2:8" ht="15">
      <c r="B29" s="56" t="s">
        <v>23</v>
      </c>
      <c r="C29" s="60"/>
      <c r="D29" s="61"/>
      <c r="E29" s="61"/>
      <c r="F29" s="66"/>
      <c r="G29" s="61"/>
      <c r="H29" s="61"/>
    </row>
    <row r="30" spans="2:8" ht="15">
      <c r="B30" s="30" t="s">
        <v>7</v>
      </c>
      <c r="C30" s="60"/>
      <c r="D30" s="61"/>
      <c r="E30" s="61"/>
      <c r="F30" s="66"/>
      <c r="G30" s="65"/>
      <c r="H30" s="61"/>
    </row>
    <row r="31" spans="2:8" ht="15">
      <c r="B31" s="30" t="s">
        <v>8</v>
      </c>
      <c r="C31" s="60"/>
      <c r="D31" s="61"/>
      <c r="E31" s="61"/>
      <c r="F31" s="66"/>
      <c r="G31" s="65"/>
      <c r="H31" s="61"/>
    </row>
    <row r="32" spans="2:8" ht="15">
      <c r="B32" s="30" t="s">
        <v>9</v>
      </c>
      <c r="C32" s="60"/>
      <c r="D32" s="61"/>
      <c r="E32" s="61"/>
      <c r="F32" s="66"/>
      <c r="G32" s="65"/>
      <c r="H32" s="61"/>
    </row>
    <row r="33" spans="2:8" ht="15">
      <c r="B33" s="30" t="s">
        <v>10</v>
      </c>
      <c r="C33" s="60"/>
      <c r="D33" s="61"/>
      <c r="E33" s="61"/>
      <c r="F33" s="66"/>
      <c r="G33" s="65"/>
      <c r="H33" s="61"/>
    </row>
    <row r="34" spans="2:8" ht="15">
      <c r="B34" s="30" t="s">
        <v>11</v>
      </c>
      <c r="C34" s="60"/>
      <c r="D34" s="61"/>
      <c r="E34" s="61"/>
      <c r="F34" s="65"/>
      <c r="G34" s="65"/>
      <c r="H34" s="61"/>
    </row>
    <row r="35" spans="2:8" ht="15">
      <c r="B35" s="30" t="s">
        <v>12</v>
      </c>
      <c r="C35" s="60"/>
      <c r="D35" s="61"/>
      <c r="E35" s="61"/>
      <c r="F35" s="65"/>
      <c r="G35" s="65"/>
      <c r="H35" s="61"/>
    </row>
    <row r="36" spans="2:8" ht="15">
      <c r="B36" s="30" t="s">
        <v>13</v>
      </c>
      <c r="C36" s="60"/>
      <c r="D36" s="61"/>
      <c r="E36" s="61"/>
      <c r="F36" s="65"/>
      <c r="G36" s="65"/>
      <c r="H36" s="61"/>
    </row>
    <row r="37" spans="2:8" ht="15">
      <c r="B37" s="30" t="s">
        <v>14</v>
      </c>
      <c r="C37" s="60"/>
      <c r="D37" s="61"/>
      <c r="E37" s="61"/>
      <c r="F37" s="65"/>
      <c r="G37" s="65"/>
      <c r="H37" s="61"/>
    </row>
    <row r="38" spans="2:8" ht="15">
      <c r="B38" s="30" t="s">
        <v>14</v>
      </c>
      <c r="C38" s="66">
        <v>0.06</v>
      </c>
      <c r="D38" s="61"/>
      <c r="E38" s="61"/>
      <c r="F38" s="65"/>
      <c r="G38" s="65"/>
      <c r="H38" s="61">
        <f>(H27*C38)</f>
        <v>0</v>
      </c>
    </row>
    <row r="39" spans="2:8" ht="15">
      <c r="B39" s="56" t="s">
        <v>25</v>
      </c>
      <c r="C39" s="62"/>
      <c r="D39" s="63"/>
      <c r="E39" s="63"/>
      <c r="F39" s="64"/>
      <c r="G39" s="64"/>
      <c r="H39" s="63">
        <f>SUM(H30:H38)</f>
        <v>0</v>
      </c>
    </row>
    <row r="40" spans="2:8" ht="15.75" thickBot="1">
      <c r="B40" s="10"/>
      <c r="C40" s="16"/>
      <c r="D40" s="17"/>
      <c r="E40" s="17"/>
      <c r="F40" s="16"/>
      <c r="G40" s="16"/>
      <c r="H40" s="18"/>
    </row>
    <row r="41" spans="2:8" ht="15.75" thickBot="1">
      <c r="B41" s="2" t="s">
        <v>26</v>
      </c>
      <c r="C41" s="3"/>
      <c r="D41" s="3"/>
      <c r="E41" s="3"/>
      <c r="F41" s="3"/>
      <c r="G41" s="3"/>
      <c r="H41" s="4">
        <f>H27+H39</f>
        <v>0</v>
      </c>
    </row>
    <row r="42" spans="2:8" ht="15">
      <c r="B42" s="27"/>
      <c r="C42" s="27"/>
      <c r="D42" s="27"/>
      <c r="E42" s="27"/>
      <c r="F42" s="27"/>
      <c r="G42" s="27"/>
      <c r="H42" s="28"/>
    </row>
    <row r="44" spans="2:8" ht="15">
      <c r="B44" s="29" t="s">
        <v>50</v>
      </c>
      <c r="C44" s="39" t="s">
        <v>51</v>
      </c>
      <c r="D44" s="39"/>
      <c r="E44" s="39"/>
      <c r="F44" s="39"/>
      <c r="G44" s="39"/>
      <c r="H44" s="39"/>
    </row>
    <row r="45" spans="2:8" ht="15">
      <c r="B45" s="30" t="s">
        <v>0</v>
      </c>
      <c r="C45" s="34" t="s">
        <v>54</v>
      </c>
      <c r="D45" s="34"/>
      <c r="E45" s="34"/>
      <c r="F45" s="34"/>
      <c r="G45" s="34"/>
      <c r="H45" s="34"/>
    </row>
    <row r="46" spans="2:8" ht="15">
      <c r="B46" s="30" t="s">
        <v>1</v>
      </c>
      <c r="C46" s="34" t="s">
        <v>55</v>
      </c>
      <c r="D46" s="34"/>
      <c r="E46" s="34"/>
      <c r="F46" s="34"/>
      <c r="G46" s="34"/>
      <c r="H46" s="34"/>
    </row>
    <row r="47" spans="2:8" ht="15">
      <c r="B47" s="30" t="s">
        <v>2</v>
      </c>
      <c r="C47" s="34" t="s">
        <v>55</v>
      </c>
      <c r="D47" s="34"/>
      <c r="E47" s="34"/>
      <c r="F47" s="34"/>
      <c r="G47" s="34"/>
      <c r="H47" s="34"/>
    </row>
    <row r="48" spans="2:8" ht="15">
      <c r="B48" s="30" t="s">
        <v>35</v>
      </c>
      <c r="C48" s="34" t="s">
        <v>52</v>
      </c>
      <c r="D48" s="34"/>
      <c r="E48" s="34"/>
      <c r="F48" s="34"/>
      <c r="G48" s="34"/>
      <c r="H48" s="34"/>
    </row>
    <row r="49" spans="2:8" ht="15">
      <c r="B49" s="30" t="s">
        <v>36</v>
      </c>
      <c r="C49" s="34" t="s">
        <v>56</v>
      </c>
      <c r="D49" s="34"/>
      <c r="E49" s="34"/>
      <c r="F49" s="34"/>
      <c r="G49" s="34"/>
      <c r="H49" s="34"/>
    </row>
    <row r="50" spans="2:8" ht="15">
      <c r="B50" s="30" t="s">
        <v>37</v>
      </c>
      <c r="C50" s="34" t="s">
        <v>53</v>
      </c>
      <c r="D50" s="34"/>
      <c r="E50" s="34"/>
      <c r="F50" s="34"/>
      <c r="G50" s="34"/>
      <c r="H50" s="34"/>
    </row>
    <row r="51" spans="2:8" ht="15">
      <c r="B51" s="30" t="s">
        <v>38</v>
      </c>
      <c r="C51" s="34" t="s">
        <v>57</v>
      </c>
      <c r="D51" s="34"/>
      <c r="E51" s="34"/>
      <c r="F51" s="34"/>
      <c r="G51" s="34"/>
      <c r="H51" s="34"/>
    </row>
    <row r="52" spans="2:8" ht="15">
      <c r="B52" s="30" t="s">
        <v>39</v>
      </c>
      <c r="C52" s="34" t="s">
        <v>58</v>
      </c>
      <c r="D52" s="34"/>
      <c r="E52" s="34"/>
      <c r="F52" s="34"/>
      <c r="G52" s="34"/>
      <c r="H52" s="34"/>
    </row>
    <row r="53" spans="2:8" ht="15">
      <c r="B53" s="30" t="s">
        <v>40</v>
      </c>
      <c r="C53" s="34" t="s">
        <v>59</v>
      </c>
      <c r="D53" s="34"/>
      <c r="E53" s="34"/>
      <c r="F53" s="34"/>
      <c r="G53" s="34"/>
      <c r="H53" s="34"/>
    </row>
    <row r="54" spans="2:8" ht="15">
      <c r="B54" s="30" t="s">
        <v>41</v>
      </c>
      <c r="C54" s="34" t="s">
        <v>53</v>
      </c>
      <c r="D54" s="34"/>
      <c r="E54" s="34"/>
      <c r="F54" s="34"/>
      <c r="G54" s="34"/>
      <c r="H54" s="34"/>
    </row>
    <row r="55" spans="2:8" ht="15">
      <c r="B55" s="30" t="s">
        <v>42</v>
      </c>
      <c r="C55" s="34" t="s">
        <v>58</v>
      </c>
      <c r="D55" s="34"/>
      <c r="E55" s="34"/>
      <c r="F55" s="34"/>
      <c r="G55" s="34"/>
      <c r="H55" s="34"/>
    </row>
    <row r="56" spans="2:8" ht="15">
      <c r="B56" s="30" t="s">
        <v>3</v>
      </c>
      <c r="C56" s="34" t="s">
        <v>60</v>
      </c>
      <c r="D56" s="34"/>
      <c r="E56" s="34"/>
      <c r="F56" s="34"/>
      <c r="G56" s="34"/>
      <c r="H56" s="34"/>
    </row>
    <row r="57" spans="2:8" ht="15">
      <c r="B57" s="30" t="s">
        <v>4</v>
      </c>
      <c r="C57" s="34" t="s">
        <v>61</v>
      </c>
      <c r="D57" s="34"/>
      <c r="E57" s="34"/>
      <c r="F57" s="34"/>
      <c r="G57" s="34"/>
      <c r="H57" s="34"/>
    </row>
    <row r="58" spans="2:8" ht="15">
      <c r="B58" s="30" t="s">
        <v>5</v>
      </c>
      <c r="C58" s="34" t="s">
        <v>62</v>
      </c>
      <c r="D58" s="34"/>
      <c r="E58" s="34"/>
      <c r="F58" s="34"/>
      <c r="G58" s="34"/>
      <c r="H58" s="34"/>
    </row>
    <row r="59" spans="2:8" ht="15">
      <c r="B59" s="30" t="s">
        <v>43</v>
      </c>
      <c r="C59" s="34" t="s">
        <v>63</v>
      </c>
      <c r="D59" s="34"/>
      <c r="E59" s="34"/>
      <c r="F59" s="34"/>
      <c r="G59" s="34"/>
      <c r="H59" s="34"/>
    </row>
    <row r="60" spans="2:8" ht="15">
      <c r="B60" s="30" t="s">
        <v>44</v>
      </c>
      <c r="C60" s="34" t="s">
        <v>62</v>
      </c>
      <c r="D60" s="34"/>
      <c r="E60" s="34"/>
      <c r="F60" s="34"/>
      <c r="G60" s="34"/>
      <c r="H60" s="34"/>
    </row>
    <row r="61" spans="2:8" ht="15">
      <c r="B61" s="30" t="s">
        <v>45</v>
      </c>
      <c r="C61" s="34" t="s">
        <v>63</v>
      </c>
      <c r="D61" s="34"/>
      <c r="E61" s="34"/>
      <c r="F61" s="34"/>
      <c r="G61" s="34"/>
      <c r="H61" s="34"/>
    </row>
    <row r="62" spans="2:8" ht="15">
      <c r="B62" s="30" t="s">
        <v>46</v>
      </c>
      <c r="C62" s="34" t="s">
        <v>64</v>
      </c>
      <c r="D62" s="34"/>
      <c r="E62" s="34"/>
      <c r="F62" s="34"/>
      <c r="G62" s="34"/>
      <c r="H62" s="34"/>
    </row>
    <row r="63" spans="2:8" ht="15">
      <c r="B63" s="30" t="s">
        <v>47</v>
      </c>
      <c r="C63" s="34" t="s">
        <v>65</v>
      </c>
      <c r="D63" s="34"/>
      <c r="E63" s="34"/>
      <c r="F63" s="34"/>
      <c r="G63" s="34"/>
      <c r="H63" s="34"/>
    </row>
    <row r="64" spans="2:8" ht="15">
      <c r="B64" s="30" t="s">
        <v>48</v>
      </c>
      <c r="C64" s="34" t="s">
        <v>65</v>
      </c>
      <c r="D64" s="34"/>
      <c r="E64" s="34"/>
      <c r="F64" s="34"/>
      <c r="G64" s="34"/>
      <c r="H64" s="34"/>
    </row>
    <row r="65" spans="2:8" ht="15">
      <c r="B65" s="30" t="s">
        <v>49</v>
      </c>
      <c r="C65" s="34" t="s">
        <v>64</v>
      </c>
      <c r="D65" s="34"/>
      <c r="E65" s="34"/>
      <c r="F65" s="34"/>
      <c r="G65" s="34"/>
      <c r="H65" s="34"/>
    </row>
    <row r="66" spans="2:8" ht="15">
      <c r="B66" s="30" t="s">
        <v>6</v>
      </c>
      <c r="C66" s="34" t="s">
        <v>63</v>
      </c>
      <c r="D66" s="34"/>
      <c r="E66" s="34"/>
      <c r="F66" s="34"/>
      <c r="G66" s="34"/>
      <c r="H66" s="34"/>
    </row>
  </sheetData>
  <sheetProtection/>
  <mergeCells count="25">
    <mergeCell ref="C57:H57"/>
    <mergeCell ref="C58:H58"/>
    <mergeCell ref="C47:H47"/>
    <mergeCell ref="B1:H1"/>
    <mergeCell ref="B2:H2"/>
    <mergeCell ref="C44:H44"/>
    <mergeCell ref="C45:H45"/>
    <mergeCell ref="C46:H46"/>
    <mergeCell ref="C59:H59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66:H66"/>
    <mergeCell ref="C60:H60"/>
    <mergeCell ref="C61:H61"/>
    <mergeCell ref="C62:H62"/>
    <mergeCell ref="C63:H63"/>
    <mergeCell ref="C64:H64"/>
    <mergeCell ref="C65:H65"/>
  </mergeCells>
  <printOptions gridLines="1" horizontalCentered="1"/>
  <pageMargins left="0" right="0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9" zoomScaleNormal="79" zoomScalePageLayoutView="0" workbookViewId="0" topLeftCell="B1">
      <selection activeCell="E5" sqref="E5:H26"/>
    </sheetView>
  </sheetViews>
  <sheetFormatPr defaultColWidth="9.140625" defaultRowHeight="15"/>
  <cols>
    <col min="2" max="2" width="42.00390625" style="0" customWidth="1"/>
    <col min="3" max="3" width="10.8515625" style="0" customWidth="1"/>
    <col min="4" max="4" width="9.28125" style="0" customWidth="1"/>
    <col min="5" max="5" width="13.140625" style="0" bestFit="1" customWidth="1"/>
    <col min="6" max="6" width="9.140625" style="0" customWidth="1"/>
    <col min="7" max="7" width="10.140625" style="0" customWidth="1"/>
    <col min="8" max="8" width="13.140625" style="1" bestFit="1" customWidth="1"/>
    <col min="9" max="9" width="10.57421875" style="0" bestFit="1" customWidth="1"/>
    <col min="10" max="11" width="11.57421875" style="0" bestFit="1" customWidth="1"/>
    <col min="12" max="12" width="23.140625" style="0" bestFit="1" customWidth="1"/>
    <col min="15" max="15" width="9.57421875" style="0" customWidth="1"/>
  </cols>
  <sheetData>
    <row r="1" spans="2:8" ht="15">
      <c r="B1" s="67" t="s">
        <v>66</v>
      </c>
      <c r="C1" s="67"/>
      <c r="D1" s="67"/>
      <c r="E1" s="67"/>
      <c r="F1" s="67"/>
      <c r="G1" s="67"/>
      <c r="H1" s="67"/>
    </row>
    <row r="2" spans="1:8" ht="20.25" customHeight="1">
      <c r="A2" s="23"/>
      <c r="B2" s="68" t="s">
        <v>15</v>
      </c>
      <c r="C2" s="68"/>
      <c r="D2" s="68"/>
      <c r="E2" s="68"/>
      <c r="F2" s="68"/>
      <c r="G2" s="68"/>
      <c r="H2" s="68"/>
    </row>
    <row r="3" spans="1:16" ht="30">
      <c r="A3" s="22"/>
      <c r="B3" s="56" t="s">
        <v>27</v>
      </c>
      <c r="C3" s="57" t="s">
        <v>28</v>
      </c>
      <c r="D3" s="57" t="s">
        <v>30</v>
      </c>
      <c r="E3" s="57" t="s">
        <v>32</v>
      </c>
      <c r="F3" s="57" t="s">
        <v>21</v>
      </c>
      <c r="G3" s="57" t="s">
        <v>33</v>
      </c>
      <c r="H3" s="58" t="s">
        <v>34</v>
      </c>
      <c r="L3" s="24"/>
      <c r="M3" s="25"/>
      <c r="N3" s="25"/>
      <c r="O3" s="25"/>
      <c r="P3" s="25"/>
    </row>
    <row r="4" spans="1:16" ht="15">
      <c r="A4" s="22"/>
      <c r="B4" s="56"/>
      <c r="C4" s="57"/>
      <c r="D4" s="57"/>
      <c r="E4" s="59" t="s">
        <v>73</v>
      </c>
      <c r="F4" s="59" t="s">
        <v>73</v>
      </c>
      <c r="G4" s="57"/>
      <c r="H4" s="58"/>
      <c r="L4" s="24"/>
      <c r="M4" s="25"/>
      <c r="N4" s="25"/>
      <c r="O4" s="25"/>
      <c r="P4" s="25"/>
    </row>
    <row r="5" spans="2:16" ht="15">
      <c r="B5" s="30" t="s">
        <v>0</v>
      </c>
      <c r="C5" s="60">
        <v>100</v>
      </c>
      <c r="D5" s="61">
        <f>'1st option'!D5*1.015</f>
        <v>0</v>
      </c>
      <c r="E5" s="61">
        <f>'1st option'!E5*1.015</f>
        <v>0</v>
      </c>
      <c r="F5" s="61">
        <f>'1st option'!F5*1.015</f>
        <v>0</v>
      </c>
      <c r="G5" s="61">
        <f>'1st option'!G5*1.015</f>
        <v>0</v>
      </c>
      <c r="H5" s="61">
        <f>'1st option'!H5*1.015</f>
        <v>0</v>
      </c>
      <c r="J5" s="1"/>
      <c r="K5" s="1"/>
      <c r="L5" s="16"/>
      <c r="M5" s="16"/>
      <c r="N5" s="16"/>
      <c r="O5" s="16"/>
      <c r="P5" s="16"/>
    </row>
    <row r="6" spans="2:16" ht="15">
      <c r="B6" s="30" t="s">
        <v>1</v>
      </c>
      <c r="C6" s="60">
        <v>800</v>
      </c>
      <c r="D6" s="61">
        <f>'1st option'!D6*1.015</f>
        <v>0</v>
      </c>
      <c r="E6" s="61">
        <f>'1st option'!E6*1.015</f>
        <v>0</v>
      </c>
      <c r="F6" s="61">
        <f>'1st option'!F6*1.015</f>
        <v>0</v>
      </c>
      <c r="G6" s="61">
        <f>'1st option'!G6*1.015</f>
        <v>0</v>
      </c>
      <c r="H6" s="61">
        <f>'1st option'!H6*1.015</f>
        <v>0</v>
      </c>
      <c r="J6" s="1"/>
      <c r="L6" s="16"/>
      <c r="M6" s="16"/>
      <c r="N6" s="16"/>
      <c r="O6" s="16"/>
      <c r="P6" s="16"/>
    </row>
    <row r="7" spans="2:16" ht="15">
      <c r="B7" s="30" t="s">
        <v>2</v>
      </c>
      <c r="C7" s="60">
        <v>1200</v>
      </c>
      <c r="D7" s="61">
        <f>'1st option'!D7*1.015</f>
        <v>0</v>
      </c>
      <c r="E7" s="61">
        <f>'1st option'!E7*1.015</f>
        <v>0</v>
      </c>
      <c r="F7" s="61">
        <f>'1st option'!F7*1.015</f>
        <v>0</v>
      </c>
      <c r="G7" s="61">
        <f>'1st option'!G7*1.015</f>
        <v>0</v>
      </c>
      <c r="H7" s="61">
        <f>'1st option'!H7*1.015</f>
        <v>0</v>
      </c>
      <c r="J7" s="1"/>
      <c r="L7" s="16"/>
      <c r="M7" s="16"/>
      <c r="N7" s="16"/>
      <c r="O7" s="16"/>
      <c r="P7" s="16"/>
    </row>
    <row r="8" spans="2:16" ht="15">
      <c r="B8" s="30" t="s">
        <v>35</v>
      </c>
      <c r="C8" s="60">
        <v>100</v>
      </c>
      <c r="D8" s="61">
        <f>'1st option'!D8*1.015</f>
        <v>0</v>
      </c>
      <c r="E8" s="61">
        <f>'1st option'!E8*1.015</f>
        <v>0</v>
      </c>
      <c r="F8" s="61">
        <f>'1st option'!F8*1.015</f>
        <v>0</v>
      </c>
      <c r="G8" s="61">
        <f>'1st option'!G8*1.015</f>
        <v>0</v>
      </c>
      <c r="H8" s="61">
        <f>'1st option'!H8*1.015</f>
        <v>0</v>
      </c>
      <c r="J8" s="1"/>
      <c r="L8" s="16"/>
      <c r="M8" s="16"/>
      <c r="N8" s="16"/>
      <c r="O8" s="16"/>
      <c r="P8" s="16"/>
    </row>
    <row r="9" spans="2:16" ht="15">
      <c r="B9" s="30" t="s">
        <v>36</v>
      </c>
      <c r="C9" s="60">
        <v>200</v>
      </c>
      <c r="D9" s="61">
        <f>'1st option'!D9*1.015</f>
        <v>0</v>
      </c>
      <c r="E9" s="61">
        <f>'1st option'!E9*1.015</f>
        <v>0</v>
      </c>
      <c r="F9" s="61">
        <f>'1st option'!F9*1.015</f>
        <v>0</v>
      </c>
      <c r="G9" s="61">
        <f>'1st option'!G9*1.015</f>
        <v>0</v>
      </c>
      <c r="H9" s="61">
        <f>'1st option'!H9*1.015</f>
        <v>0</v>
      </c>
      <c r="J9" s="1"/>
      <c r="L9" s="16"/>
      <c r="M9" s="16"/>
      <c r="N9" s="16"/>
      <c r="O9" s="16"/>
      <c r="P9" s="16"/>
    </row>
    <row r="10" spans="2:16" ht="15">
      <c r="B10" s="30" t="s">
        <v>37</v>
      </c>
      <c r="C10" s="60">
        <v>200</v>
      </c>
      <c r="D10" s="61">
        <f>'1st option'!D10*1.015</f>
        <v>0</v>
      </c>
      <c r="E10" s="61">
        <f>'1st option'!E10*1.015</f>
        <v>0</v>
      </c>
      <c r="F10" s="61">
        <f>'1st option'!F10*1.015</f>
        <v>0</v>
      </c>
      <c r="G10" s="61">
        <f>'1st option'!G10*1.015</f>
        <v>0</v>
      </c>
      <c r="H10" s="61">
        <f>'1st option'!H10*1.015</f>
        <v>0</v>
      </c>
      <c r="J10" s="1"/>
      <c r="L10" s="16"/>
      <c r="M10" s="16"/>
      <c r="N10" s="16"/>
      <c r="O10" s="16"/>
      <c r="P10" s="16"/>
    </row>
    <row r="11" spans="2:16" ht="15">
      <c r="B11" s="30" t="s">
        <v>38</v>
      </c>
      <c r="C11" s="60">
        <v>200</v>
      </c>
      <c r="D11" s="61">
        <f>'1st option'!D11*1.015</f>
        <v>0</v>
      </c>
      <c r="E11" s="61">
        <f>'1st option'!E11*1.015</f>
        <v>0</v>
      </c>
      <c r="F11" s="61">
        <f>'1st option'!F11*1.015</f>
        <v>0</v>
      </c>
      <c r="G11" s="61">
        <f>'1st option'!G11*1.015</f>
        <v>0</v>
      </c>
      <c r="H11" s="61">
        <f>'1st option'!H11*1.015</f>
        <v>0</v>
      </c>
      <c r="J11" s="1"/>
      <c r="L11" s="16"/>
      <c r="M11" s="16"/>
      <c r="N11" s="16"/>
      <c r="O11" s="16"/>
      <c r="P11" s="16"/>
    </row>
    <row r="12" spans="2:16" ht="15">
      <c r="B12" s="30" t="s">
        <v>39</v>
      </c>
      <c r="C12" s="60">
        <v>100</v>
      </c>
      <c r="D12" s="61">
        <f>'1st option'!D12*1.015</f>
        <v>0</v>
      </c>
      <c r="E12" s="61">
        <f>'1st option'!E12*1.015</f>
        <v>0</v>
      </c>
      <c r="F12" s="61">
        <f>'1st option'!F12*1.015</f>
        <v>0</v>
      </c>
      <c r="G12" s="61">
        <f>'1st option'!G12*1.015</f>
        <v>0</v>
      </c>
      <c r="H12" s="61">
        <f>'1st option'!H12*1.015</f>
        <v>0</v>
      </c>
      <c r="J12" s="1"/>
      <c r="L12" s="16"/>
      <c r="M12" s="16"/>
      <c r="N12" s="16"/>
      <c r="O12" s="16"/>
      <c r="P12" s="16"/>
    </row>
    <row r="13" spans="2:16" ht="15">
      <c r="B13" s="30" t="s">
        <v>70</v>
      </c>
      <c r="C13" s="60">
        <v>500</v>
      </c>
      <c r="D13" s="61">
        <f>'1st option'!D13*1.015</f>
        <v>0</v>
      </c>
      <c r="E13" s="61">
        <f>'1st option'!E13*1.015</f>
        <v>0</v>
      </c>
      <c r="F13" s="61">
        <f>'1st option'!F13*1.015</f>
        <v>0</v>
      </c>
      <c r="G13" s="61">
        <f>'1st option'!G13*1.015</f>
        <v>0</v>
      </c>
      <c r="H13" s="61">
        <f>'1st option'!H13*1.015</f>
        <v>0</v>
      </c>
      <c r="J13" s="1"/>
      <c r="L13" s="16"/>
      <c r="M13" s="16"/>
      <c r="N13" s="16"/>
      <c r="O13" s="16"/>
      <c r="P13" s="16"/>
    </row>
    <row r="14" spans="2:16" ht="15">
      <c r="B14" s="30" t="s">
        <v>41</v>
      </c>
      <c r="C14" s="60">
        <v>1000</v>
      </c>
      <c r="D14" s="61">
        <f>'1st option'!D14*1.015</f>
        <v>0</v>
      </c>
      <c r="E14" s="61">
        <f>'1st option'!E14*1.015</f>
        <v>0</v>
      </c>
      <c r="F14" s="61">
        <f>'1st option'!F14*1.015</f>
        <v>0</v>
      </c>
      <c r="G14" s="61">
        <f>'1st option'!G14*1.015</f>
        <v>0</v>
      </c>
      <c r="H14" s="61">
        <f>'1st option'!H14*1.015</f>
        <v>0</v>
      </c>
      <c r="J14" s="1"/>
      <c r="L14" s="16"/>
      <c r="M14" s="16"/>
      <c r="N14" s="16"/>
      <c r="O14" s="16"/>
      <c r="P14" s="16"/>
    </row>
    <row r="15" spans="2:16" ht="15">
      <c r="B15" s="30" t="s">
        <v>72</v>
      </c>
      <c r="C15" s="60">
        <v>200</v>
      </c>
      <c r="D15" s="61">
        <f>'1st option'!D15*1.015</f>
        <v>0</v>
      </c>
      <c r="E15" s="61">
        <f>'1st option'!E15*1.015</f>
        <v>0</v>
      </c>
      <c r="F15" s="61">
        <f>'1st option'!F15*1.015</f>
        <v>0</v>
      </c>
      <c r="G15" s="61">
        <f>'1st option'!G15*1.015</f>
        <v>0</v>
      </c>
      <c r="H15" s="61">
        <f>'1st option'!H15*1.015</f>
        <v>0</v>
      </c>
      <c r="J15" s="1"/>
      <c r="L15" s="16"/>
      <c r="M15" s="16"/>
      <c r="N15" s="16"/>
      <c r="O15" s="16"/>
      <c r="P15" s="16"/>
    </row>
    <row r="16" spans="2:16" ht="15">
      <c r="B16" s="30" t="s">
        <v>3</v>
      </c>
      <c r="C16" s="60">
        <v>7000</v>
      </c>
      <c r="D16" s="61">
        <f>'1st option'!D16*1.015</f>
        <v>0</v>
      </c>
      <c r="E16" s="61">
        <f>'1st option'!E16*1.015</f>
        <v>0</v>
      </c>
      <c r="F16" s="61">
        <f>'1st option'!F16*1.015</f>
        <v>0</v>
      </c>
      <c r="G16" s="61">
        <f>'1st option'!G16*1.015</f>
        <v>0</v>
      </c>
      <c r="H16" s="61">
        <f>'1st option'!H16*1.015</f>
        <v>0</v>
      </c>
      <c r="L16" s="16"/>
      <c r="M16" s="16"/>
      <c r="N16" s="16"/>
      <c r="O16" s="16"/>
      <c r="P16" s="16"/>
    </row>
    <row r="17" spans="2:16" ht="15">
      <c r="B17" s="30" t="s">
        <v>4</v>
      </c>
      <c r="C17" s="60">
        <v>1000</v>
      </c>
      <c r="D17" s="61">
        <f>'1st option'!D17*1.015</f>
        <v>0</v>
      </c>
      <c r="E17" s="61">
        <f>'1st option'!E17*1.015</f>
        <v>0</v>
      </c>
      <c r="F17" s="61">
        <f>'1st option'!F17*1.015</f>
        <v>0</v>
      </c>
      <c r="G17" s="61">
        <f>'1st option'!G17*1.015</f>
        <v>0</v>
      </c>
      <c r="H17" s="61">
        <f>'1st option'!H17*1.015</f>
        <v>0</v>
      </c>
      <c r="L17" s="16"/>
      <c r="M17" s="16"/>
      <c r="N17" s="16"/>
      <c r="O17" s="16"/>
      <c r="P17" s="16"/>
    </row>
    <row r="18" spans="2:16" ht="15">
      <c r="B18" s="30" t="s">
        <v>5</v>
      </c>
      <c r="C18" s="60">
        <v>5000</v>
      </c>
      <c r="D18" s="61">
        <f>'1st option'!D18*1.015</f>
        <v>0</v>
      </c>
      <c r="E18" s="61">
        <f>'1st option'!E18*1.015</f>
        <v>0</v>
      </c>
      <c r="F18" s="61">
        <f>'1st option'!F18*1.015</f>
        <v>0</v>
      </c>
      <c r="G18" s="61">
        <f>'1st option'!G18*1.015</f>
        <v>0</v>
      </c>
      <c r="H18" s="61">
        <f>'1st option'!H18*1.015</f>
        <v>0</v>
      </c>
      <c r="L18" s="16"/>
      <c r="M18" s="16"/>
      <c r="N18" s="16"/>
      <c r="O18" s="16"/>
      <c r="P18" s="16"/>
    </row>
    <row r="19" spans="2:16" ht="15">
      <c r="B19" s="30" t="s">
        <v>43</v>
      </c>
      <c r="C19" s="60">
        <v>1000</v>
      </c>
      <c r="D19" s="61">
        <f>'1st option'!D19*1.015</f>
        <v>0</v>
      </c>
      <c r="E19" s="61">
        <f>'1st option'!E19*1.015</f>
        <v>0</v>
      </c>
      <c r="F19" s="61">
        <f>'1st option'!F19*1.015</f>
        <v>0</v>
      </c>
      <c r="G19" s="61">
        <f>'1st option'!G19*1.015</f>
        <v>0</v>
      </c>
      <c r="H19" s="61">
        <f>'1st option'!H19*1.015</f>
        <v>0</v>
      </c>
      <c r="L19" s="16"/>
      <c r="M19" s="16"/>
      <c r="N19" s="16"/>
      <c r="O19" s="16"/>
      <c r="P19" s="16"/>
    </row>
    <row r="20" spans="2:16" ht="15">
      <c r="B20" s="30" t="s">
        <v>44</v>
      </c>
      <c r="C20" s="60">
        <v>100</v>
      </c>
      <c r="D20" s="61">
        <f>'1st option'!D20*1.015</f>
        <v>0</v>
      </c>
      <c r="E20" s="61">
        <f>'1st option'!E20*1.015</f>
        <v>0</v>
      </c>
      <c r="F20" s="61">
        <f>'1st option'!F20*1.015</f>
        <v>0</v>
      </c>
      <c r="G20" s="61">
        <f>'1st option'!G20*1.015</f>
        <v>0</v>
      </c>
      <c r="H20" s="61">
        <f>'1st option'!H20*1.015</f>
        <v>0</v>
      </c>
      <c r="L20" s="16"/>
      <c r="M20" s="16"/>
      <c r="N20" s="16"/>
      <c r="O20" s="16"/>
      <c r="P20" s="16"/>
    </row>
    <row r="21" spans="2:16" ht="15">
      <c r="B21" s="30" t="s">
        <v>45</v>
      </c>
      <c r="C21" s="60">
        <v>100</v>
      </c>
      <c r="D21" s="61">
        <f>'1st option'!D21*1.015</f>
        <v>0</v>
      </c>
      <c r="E21" s="61">
        <f>'1st option'!E21*1.015</f>
        <v>0</v>
      </c>
      <c r="F21" s="61">
        <f>'1st option'!F21*1.015</f>
        <v>0</v>
      </c>
      <c r="G21" s="61">
        <f>'1st option'!G21*1.015</f>
        <v>0</v>
      </c>
      <c r="H21" s="61">
        <f>'1st option'!H21*1.015</f>
        <v>0</v>
      </c>
      <c r="L21" s="16"/>
      <c r="M21" s="16"/>
      <c r="N21" s="16"/>
      <c r="O21" s="16"/>
      <c r="P21" s="16"/>
    </row>
    <row r="22" spans="2:16" ht="15">
      <c r="B22" s="30" t="s">
        <v>71</v>
      </c>
      <c r="C22" s="60">
        <v>100</v>
      </c>
      <c r="D22" s="61">
        <f>'1st option'!D22*1.015</f>
        <v>0</v>
      </c>
      <c r="E22" s="61">
        <f>'1st option'!E22*1.015</f>
        <v>0</v>
      </c>
      <c r="F22" s="61">
        <f>'1st option'!F22*1.015</f>
        <v>0</v>
      </c>
      <c r="G22" s="61">
        <f>'1st option'!G22*1.015</f>
        <v>0</v>
      </c>
      <c r="H22" s="61">
        <f>'1st option'!H22*1.015</f>
        <v>0</v>
      </c>
      <c r="L22" s="16"/>
      <c r="M22" s="16"/>
      <c r="N22" s="16"/>
      <c r="O22" s="16"/>
      <c r="P22" s="16"/>
    </row>
    <row r="23" spans="2:16" ht="15">
      <c r="B23" s="30" t="s">
        <v>47</v>
      </c>
      <c r="C23" s="60">
        <v>1000</v>
      </c>
      <c r="D23" s="61">
        <f>'1st option'!D23*1.015</f>
        <v>0</v>
      </c>
      <c r="E23" s="61">
        <f>'1st option'!E23*1.015</f>
        <v>0</v>
      </c>
      <c r="F23" s="61">
        <f>'1st option'!F23*1.015</f>
        <v>0</v>
      </c>
      <c r="G23" s="61">
        <f>'1st option'!G23*1.015</f>
        <v>0</v>
      </c>
      <c r="H23" s="61">
        <f>'1st option'!H23*1.015</f>
        <v>0</v>
      </c>
      <c r="L23" s="16"/>
      <c r="M23" s="16"/>
      <c r="N23" s="16"/>
      <c r="O23" s="16"/>
      <c r="P23" s="16"/>
    </row>
    <row r="24" spans="2:16" ht="15">
      <c r="B24" s="30" t="s">
        <v>48</v>
      </c>
      <c r="C24" s="60">
        <v>100</v>
      </c>
      <c r="D24" s="61">
        <f>'1st option'!D24*1.015</f>
        <v>0</v>
      </c>
      <c r="E24" s="61">
        <f>'1st option'!E24*1.015</f>
        <v>0</v>
      </c>
      <c r="F24" s="61">
        <f>'1st option'!F24*1.015</f>
        <v>0</v>
      </c>
      <c r="G24" s="61">
        <f>'1st option'!G24*1.015</f>
        <v>0</v>
      </c>
      <c r="H24" s="61">
        <f>'1st option'!H24*1.015</f>
        <v>0</v>
      </c>
      <c r="L24" s="16"/>
      <c r="M24" s="16"/>
      <c r="N24" s="16"/>
      <c r="O24" s="16"/>
      <c r="P24" s="16"/>
    </row>
    <row r="25" spans="2:16" ht="15">
      <c r="B25" s="30" t="s">
        <v>49</v>
      </c>
      <c r="C25" s="60">
        <v>100</v>
      </c>
      <c r="D25" s="61">
        <f>'1st option'!D25*1.015</f>
        <v>0</v>
      </c>
      <c r="E25" s="61">
        <f>'1st option'!E25*1.015</f>
        <v>0</v>
      </c>
      <c r="F25" s="61">
        <f>'1st option'!F25*1.015</f>
        <v>0</v>
      </c>
      <c r="G25" s="61">
        <f>'1st option'!G25*1.015</f>
        <v>0</v>
      </c>
      <c r="H25" s="61">
        <f>'1st option'!H25*1.015</f>
        <v>0</v>
      </c>
      <c r="L25" s="16"/>
      <c r="M25" s="16"/>
      <c r="N25" s="16"/>
      <c r="O25" s="16"/>
      <c r="P25" s="16"/>
    </row>
    <row r="26" spans="2:16" ht="15">
      <c r="B26" s="30" t="s">
        <v>6</v>
      </c>
      <c r="C26" s="60">
        <v>4000</v>
      </c>
      <c r="D26" s="61">
        <f>'1st option'!D26*1.015</f>
        <v>0</v>
      </c>
      <c r="E26" s="61">
        <f>'1st option'!E26*1.015</f>
        <v>0</v>
      </c>
      <c r="F26" s="61">
        <f>'1st option'!F26*1.015</f>
        <v>0</v>
      </c>
      <c r="G26" s="61">
        <f>'1st option'!G26*1.015</f>
        <v>0</v>
      </c>
      <c r="H26" s="61">
        <f>'1st option'!H26*1.015</f>
        <v>0</v>
      </c>
      <c r="L26" s="16"/>
      <c r="M26" s="16"/>
      <c r="N26" s="16"/>
      <c r="O26" s="16"/>
      <c r="P26" s="16"/>
    </row>
    <row r="27" spans="2:8" ht="15">
      <c r="B27" s="56" t="s">
        <v>24</v>
      </c>
      <c r="C27" s="62">
        <f>SUM(C5:C26)</f>
        <v>24100</v>
      </c>
      <c r="D27" s="63"/>
      <c r="E27" s="63"/>
      <c r="F27" s="64"/>
      <c r="G27" s="64"/>
      <c r="H27" s="63">
        <f>SUM(H5:H26)</f>
        <v>0</v>
      </c>
    </row>
    <row r="28" spans="2:8" ht="15">
      <c r="B28" s="30"/>
      <c r="C28" s="60"/>
      <c r="D28" s="61"/>
      <c r="E28" s="61"/>
      <c r="F28" s="65"/>
      <c r="G28" s="65"/>
      <c r="H28" s="61"/>
    </row>
    <row r="29" spans="2:8" ht="15">
      <c r="B29" s="56" t="s">
        <v>23</v>
      </c>
      <c r="C29" s="60"/>
      <c r="D29" s="61"/>
      <c r="E29" s="61"/>
      <c r="F29" s="66"/>
      <c r="G29" s="61"/>
      <c r="H29" s="61"/>
    </row>
    <row r="30" spans="2:8" ht="15">
      <c r="B30" s="30" t="s">
        <v>7</v>
      </c>
      <c r="C30" s="60"/>
      <c r="D30" s="61"/>
      <c r="E30" s="61"/>
      <c r="F30" s="66"/>
      <c r="G30" s="65"/>
      <c r="H30" s="61"/>
    </row>
    <row r="31" spans="2:8" ht="15">
      <c r="B31" s="30" t="s">
        <v>8</v>
      </c>
      <c r="C31" s="60"/>
      <c r="D31" s="61"/>
      <c r="E31" s="61"/>
      <c r="F31" s="66"/>
      <c r="G31" s="65"/>
      <c r="H31" s="61"/>
    </row>
    <row r="32" spans="2:8" ht="15">
      <c r="B32" s="30" t="s">
        <v>9</v>
      </c>
      <c r="C32" s="60"/>
      <c r="D32" s="61"/>
      <c r="E32" s="61"/>
      <c r="F32" s="66"/>
      <c r="G32" s="65"/>
      <c r="H32" s="61"/>
    </row>
    <row r="33" spans="2:8" ht="15">
      <c r="B33" s="30" t="s">
        <v>10</v>
      </c>
      <c r="C33" s="60"/>
      <c r="D33" s="61"/>
      <c r="E33" s="61"/>
      <c r="F33" s="66"/>
      <c r="G33" s="65"/>
      <c r="H33" s="61"/>
    </row>
    <row r="34" spans="2:8" ht="15">
      <c r="B34" s="30" t="s">
        <v>11</v>
      </c>
      <c r="C34" s="60"/>
      <c r="D34" s="61"/>
      <c r="E34" s="61"/>
      <c r="F34" s="65"/>
      <c r="G34" s="65"/>
      <c r="H34" s="61"/>
    </row>
    <row r="35" spans="2:8" ht="15">
      <c r="B35" s="30" t="s">
        <v>12</v>
      </c>
      <c r="C35" s="60"/>
      <c r="D35" s="61"/>
      <c r="E35" s="61"/>
      <c r="F35" s="65"/>
      <c r="G35" s="65"/>
      <c r="H35" s="61"/>
    </row>
    <row r="36" spans="2:8" ht="15">
      <c r="B36" s="30" t="s">
        <v>13</v>
      </c>
      <c r="C36" s="60"/>
      <c r="D36" s="61"/>
      <c r="E36" s="61"/>
      <c r="F36" s="65"/>
      <c r="G36" s="65"/>
      <c r="H36" s="61"/>
    </row>
    <row r="37" spans="2:8" ht="15">
      <c r="B37" s="30" t="s">
        <v>14</v>
      </c>
      <c r="C37" s="60"/>
      <c r="D37" s="61"/>
      <c r="E37" s="61"/>
      <c r="F37" s="65"/>
      <c r="G37" s="65"/>
      <c r="H37" s="61"/>
    </row>
    <row r="38" spans="2:8" ht="15">
      <c r="B38" s="30" t="s">
        <v>14</v>
      </c>
      <c r="C38" s="66">
        <v>0.06</v>
      </c>
      <c r="D38" s="61"/>
      <c r="E38" s="61"/>
      <c r="F38" s="65"/>
      <c r="G38" s="65"/>
      <c r="H38" s="61">
        <f>(H27*C38)</f>
        <v>0</v>
      </c>
    </row>
    <row r="39" spans="2:8" ht="15.75" thickBot="1">
      <c r="B39" s="26" t="s">
        <v>25</v>
      </c>
      <c r="C39" s="46"/>
      <c r="D39" s="47"/>
      <c r="E39" s="47"/>
      <c r="F39" s="48"/>
      <c r="G39" s="48"/>
      <c r="H39" s="49">
        <f>SUM(H30:H38)</f>
        <v>0</v>
      </c>
    </row>
    <row r="40" spans="2:8" ht="15.75" thickBot="1">
      <c r="B40" s="10"/>
      <c r="C40" s="16"/>
      <c r="D40" s="17"/>
      <c r="E40" s="17"/>
      <c r="F40" s="16"/>
      <c r="G40" s="16"/>
      <c r="H40" s="18"/>
    </row>
    <row r="41" spans="2:8" ht="15.75" thickBot="1">
      <c r="B41" s="2" t="s">
        <v>26</v>
      </c>
      <c r="C41" s="3"/>
      <c r="D41" s="3"/>
      <c r="E41" s="3"/>
      <c r="F41" s="3"/>
      <c r="G41" s="3"/>
      <c r="H41" s="4">
        <f>H27+H39</f>
        <v>0</v>
      </c>
    </row>
    <row r="42" spans="2:8" ht="15">
      <c r="B42" s="27"/>
      <c r="C42" s="27"/>
      <c r="D42" s="27"/>
      <c r="E42" s="27"/>
      <c r="F42" s="27"/>
      <c r="G42" s="27"/>
      <c r="H42" s="28"/>
    </row>
    <row r="44" spans="2:8" ht="15">
      <c r="B44" s="29" t="s">
        <v>50</v>
      </c>
      <c r="C44" s="39" t="s">
        <v>51</v>
      </c>
      <c r="D44" s="39"/>
      <c r="E44" s="39"/>
      <c r="F44" s="39"/>
      <c r="G44" s="39"/>
      <c r="H44" s="39"/>
    </row>
    <row r="45" spans="2:8" ht="15">
      <c r="B45" s="30" t="s">
        <v>0</v>
      </c>
      <c r="C45" s="34" t="s">
        <v>54</v>
      </c>
      <c r="D45" s="34"/>
      <c r="E45" s="34"/>
      <c r="F45" s="34"/>
      <c r="G45" s="34"/>
      <c r="H45" s="34"/>
    </row>
    <row r="46" spans="2:8" ht="15">
      <c r="B46" s="30" t="s">
        <v>1</v>
      </c>
      <c r="C46" s="34" t="s">
        <v>55</v>
      </c>
      <c r="D46" s="34"/>
      <c r="E46" s="34"/>
      <c r="F46" s="34"/>
      <c r="G46" s="34"/>
      <c r="H46" s="34"/>
    </row>
    <row r="47" spans="2:8" ht="15">
      <c r="B47" s="30" t="s">
        <v>2</v>
      </c>
      <c r="C47" s="34" t="s">
        <v>55</v>
      </c>
      <c r="D47" s="34"/>
      <c r="E47" s="34"/>
      <c r="F47" s="34"/>
      <c r="G47" s="34"/>
      <c r="H47" s="34"/>
    </row>
    <row r="48" spans="2:8" ht="15">
      <c r="B48" s="30" t="s">
        <v>35</v>
      </c>
      <c r="C48" s="34" t="s">
        <v>52</v>
      </c>
      <c r="D48" s="34"/>
      <c r="E48" s="34"/>
      <c r="F48" s="34"/>
      <c r="G48" s="34"/>
      <c r="H48" s="34"/>
    </row>
    <row r="49" spans="2:8" ht="15">
      <c r="B49" s="30" t="s">
        <v>36</v>
      </c>
      <c r="C49" s="34" t="s">
        <v>56</v>
      </c>
      <c r="D49" s="34"/>
      <c r="E49" s="34"/>
      <c r="F49" s="34"/>
      <c r="G49" s="34"/>
      <c r="H49" s="34"/>
    </row>
    <row r="50" spans="2:8" ht="15">
      <c r="B50" s="30" t="s">
        <v>37</v>
      </c>
      <c r="C50" s="34" t="s">
        <v>53</v>
      </c>
      <c r="D50" s="34"/>
      <c r="E50" s="34"/>
      <c r="F50" s="34"/>
      <c r="G50" s="34"/>
      <c r="H50" s="34"/>
    </row>
    <row r="51" spans="2:8" ht="15">
      <c r="B51" s="30" t="s">
        <v>38</v>
      </c>
      <c r="C51" s="34" t="s">
        <v>57</v>
      </c>
      <c r="D51" s="34"/>
      <c r="E51" s="34"/>
      <c r="F51" s="34"/>
      <c r="G51" s="34"/>
      <c r="H51" s="34"/>
    </row>
    <row r="52" spans="2:8" ht="15">
      <c r="B52" s="30" t="s">
        <v>39</v>
      </c>
      <c r="C52" s="34" t="s">
        <v>58</v>
      </c>
      <c r="D52" s="34"/>
      <c r="E52" s="34"/>
      <c r="F52" s="34"/>
      <c r="G52" s="34"/>
      <c r="H52" s="34"/>
    </row>
    <row r="53" spans="2:8" ht="15">
      <c r="B53" s="30" t="s">
        <v>40</v>
      </c>
      <c r="C53" s="34" t="s">
        <v>59</v>
      </c>
      <c r="D53" s="34"/>
      <c r="E53" s="34"/>
      <c r="F53" s="34"/>
      <c r="G53" s="34"/>
      <c r="H53" s="34"/>
    </row>
    <row r="54" spans="2:8" ht="15">
      <c r="B54" s="30" t="s">
        <v>41</v>
      </c>
      <c r="C54" s="34" t="s">
        <v>53</v>
      </c>
      <c r="D54" s="34"/>
      <c r="E54" s="34"/>
      <c r="F54" s="34"/>
      <c r="G54" s="34"/>
      <c r="H54" s="34"/>
    </row>
    <row r="55" spans="2:8" ht="15">
      <c r="B55" s="30" t="s">
        <v>42</v>
      </c>
      <c r="C55" s="34" t="s">
        <v>58</v>
      </c>
      <c r="D55" s="34"/>
      <c r="E55" s="34"/>
      <c r="F55" s="34"/>
      <c r="G55" s="34"/>
      <c r="H55" s="34"/>
    </row>
    <row r="56" spans="2:8" ht="15">
      <c r="B56" s="30" t="s">
        <v>3</v>
      </c>
      <c r="C56" s="34" t="s">
        <v>60</v>
      </c>
      <c r="D56" s="34"/>
      <c r="E56" s="34"/>
      <c r="F56" s="34"/>
      <c r="G56" s="34"/>
      <c r="H56" s="34"/>
    </row>
    <row r="57" spans="2:8" ht="15">
      <c r="B57" s="30" t="s">
        <v>4</v>
      </c>
      <c r="C57" s="34" t="s">
        <v>61</v>
      </c>
      <c r="D57" s="34"/>
      <c r="E57" s="34"/>
      <c r="F57" s="34"/>
      <c r="G57" s="34"/>
      <c r="H57" s="34"/>
    </row>
    <row r="58" spans="2:8" ht="15">
      <c r="B58" s="30" t="s">
        <v>5</v>
      </c>
      <c r="C58" s="34" t="s">
        <v>62</v>
      </c>
      <c r="D58" s="34"/>
      <c r="E58" s="34"/>
      <c r="F58" s="34"/>
      <c r="G58" s="34"/>
      <c r="H58" s="34"/>
    </row>
    <row r="59" spans="2:8" ht="15">
      <c r="B59" s="30" t="s">
        <v>43</v>
      </c>
      <c r="C59" s="34" t="s">
        <v>63</v>
      </c>
      <c r="D59" s="34"/>
      <c r="E59" s="34"/>
      <c r="F59" s="34"/>
      <c r="G59" s="34"/>
      <c r="H59" s="34"/>
    </row>
    <row r="60" spans="2:8" ht="15">
      <c r="B60" s="30" t="s">
        <v>44</v>
      </c>
      <c r="C60" s="34" t="s">
        <v>62</v>
      </c>
      <c r="D60" s="34"/>
      <c r="E60" s="34"/>
      <c r="F60" s="34"/>
      <c r="G60" s="34"/>
      <c r="H60" s="34"/>
    </row>
    <row r="61" spans="2:8" ht="15">
      <c r="B61" s="30" t="s">
        <v>45</v>
      </c>
      <c r="C61" s="34" t="s">
        <v>63</v>
      </c>
      <c r="D61" s="34"/>
      <c r="E61" s="34"/>
      <c r="F61" s="34"/>
      <c r="G61" s="34"/>
      <c r="H61" s="34"/>
    </row>
    <row r="62" spans="2:8" ht="15">
      <c r="B62" s="30" t="s">
        <v>46</v>
      </c>
      <c r="C62" s="34" t="s">
        <v>64</v>
      </c>
      <c r="D62" s="34"/>
      <c r="E62" s="34"/>
      <c r="F62" s="34"/>
      <c r="G62" s="34"/>
      <c r="H62" s="34"/>
    </row>
    <row r="63" spans="2:8" ht="15">
      <c r="B63" s="30" t="s">
        <v>47</v>
      </c>
      <c r="C63" s="34" t="s">
        <v>65</v>
      </c>
      <c r="D63" s="34"/>
      <c r="E63" s="34"/>
      <c r="F63" s="34"/>
      <c r="G63" s="34"/>
      <c r="H63" s="34"/>
    </row>
    <row r="64" spans="2:8" ht="15">
      <c r="B64" s="30" t="s">
        <v>48</v>
      </c>
      <c r="C64" s="34" t="s">
        <v>65</v>
      </c>
      <c r="D64" s="34"/>
      <c r="E64" s="34"/>
      <c r="F64" s="34"/>
      <c r="G64" s="34"/>
      <c r="H64" s="34"/>
    </row>
    <row r="65" spans="2:8" ht="15">
      <c r="B65" s="30" t="s">
        <v>49</v>
      </c>
      <c r="C65" s="34" t="s">
        <v>64</v>
      </c>
      <c r="D65" s="34"/>
      <c r="E65" s="34"/>
      <c r="F65" s="34"/>
      <c r="G65" s="34"/>
      <c r="H65" s="34"/>
    </row>
    <row r="66" spans="2:8" ht="15">
      <c r="B66" s="30" t="s">
        <v>6</v>
      </c>
      <c r="C66" s="34" t="s">
        <v>63</v>
      </c>
      <c r="D66" s="34"/>
      <c r="E66" s="34"/>
      <c r="F66" s="34"/>
      <c r="G66" s="34"/>
      <c r="H66" s="34"/>
    </row>
  </sheetData>
  <sheetProtection/>
  <mergeCells count="25">
    <mergeCell ref="C57:H57"/>
    <mergeCell ref="C58:H58"/>
    <mergeCell ref="C47:H47"/>
    <mergeCell ref="B1:H1"/>
    <mergeCell ref="B2:H2"/>
    <mergeCell ref="C44:H44"/>
    <mergeCell ref="C45:H45"/>
    <mergeCell ref="C46:H46"/>
    <mergeCell ref="C59:H59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66:H66"/>
    <mergeCell ref="C60:H60"/>
    <mergeCell ref="C61:H61"/>
    <mergeCell ref="C62:H62"/>
    <mergeCell ref="C63:H63"/>
    <mergeCell ref="C64:H64"/>
    <mergeCell ref="C65:H65"/>
  </mergeCells>
  <printOptions gridLines="1" horizontalCentered="1"/>
  <pageMargins left="0" right="0" top="0.75" bottom="0.7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9" zoomScaleNormal="79" zoomScalePageLayoutView="0" workbookViewId="0" topLeftCell="B1">
      <selection activeCell="E5" sqref="E5:H26"/>
    </sheetView>
  </sheetViews>
  <sheetFormatPr defaultColWidth="9.140625" defaultRowHeight="15"/>
  <cols>
    <col min="2" max="2" width="48.7109375" style="0" customWidth="1"/>
    <col min="3" max="3" width="10.8515625" style="0" customWidth="1"/>
    <col min="4" max="4" width="9.28125" style="0" customWidth="1"/>
    <col min="5" max="5" width="13.140625" style="0" bestFit="1" customWidth="1"/>
    <col min="6" max="6" width="9.140625" style="0" customWidth="1"/>
    <col min="7" max="7" width="10.140625" style="0" customWidth="1"/>
    <col min="8" max="8" width="67.7109375" style="1" customWidth="1"/>
    <col min="9" max="9" width="10.57421875" style="0" bestFit="1" customWidth="1"/>
    <col min="10" max="11" width="11.57421875" style="0" bestFit="1" customWidth="1"/>
    <col min="12" max="12" width="23.140625" style="0" bestFit="1" customWidth="1"/>
    <col min="15" max="15" width="9.57421875" style="0" customWidth="1"/>
  </cols>
  <sheetData>
    <row r="1" spans="2:8" ht="15">
      <c r="B1" s="67" t="s">
        <v>67</v>
      </c>
      <c r="C1" s="67"/>
      <c r="D1" s="67"/>
      <c r="E1" s="67"/>
      <c r="F1" s="67"/>
      <c r="G1" s="67"/>
      <c r="H1" s="67"/>
    </row>
    <row r="2" spans="1:8" ht="20.25" customHeight="1">
      <c r="A2" s="23"/>
      <c r="B2" s="68" t="s">
        <v>15</v>
      </c>
      <c r="C2" s="68"/>
      <c r="D2" s="68"/>
      <c r="E2" s="68"/>
      <c r="F2" s="68"/>
      <c r="G2" s="68"/>
      <c r="H2" s="68"/>
    </row>
    <row r="3" spans="1:16" ht="30">
      <c r="A3" s="22"/>
      <c r="B3" s="56" t="s">
        <v>27</v>
      </c>
      <c r="C3" s="57" t="s">
        <v>28</v>
      </c>
      <c r="D3" s="57" t="s">
        <v>30</v>
      </c>
      <c r="E3" s="57" t="s">
        <v>32</v>
      </c>
      <c r="F3" s="57" t="s">
        <v>21</v>
      </c>
      <c r="G3" s="57" t="s">
        <v>33</v>
      </c>
      <c r="H3" s="58" t="s">
        <v>34</v>
      </c>
      <c r="L3" s="24"/>
      <c r="M3" s="25"/>
      <c r="N3" s="25"/>
      <c r="O3" s="25"/>
      <c r="P3" s="25"/>
    </row>
    <row r="4" spans="1:16" ht="15">
      <c r="A4" s="22"/>
      <c r="B4" s="56"/>
      <c r="C4" s="57"/>
      <c r="D4" s="57"/>
      <c r="E4" s="59" t="s">
        <v>73</v>
      </c>
      <c r="F4" s="59" t="s">
        <v>73</v>
      </c>
      <c r="G4" s="57"/>
      <c r="H4" s="58"/>
      <c r="L4" s="24"/>
      <c r="M4" s="25"/>
      <c r="N4" s="25"/>
      <c r="O4" s="25"/>
      <c r="P4" s="25"/>
    </row>
    <row r="5" spans="2:16" ht="15">
      <c r="B5" s="30" t="s">
        <v>0</v>
      </c>
      <c r="C5" s="60">
        <v>100</v>
      </c>
      <c r="D5" s="61">
        <f>'2nd Option'!D5*1.015</f>
        <v>0</v>
      </c>
      <c r="E5" s="61">
        <f>'2nd Option'!E5*1.015</f>
        <v>0</v>
      </c>
      <c r="F5" s="61">
        <f>'2nd Option'!F5*1.015</f>
        <v>0</v>
      </c>
      <c r="G5" s="61">
        <f>'2nd Option'!G5*1.015</f>
        <v>0</v>
      </c>
      <c r="H5" s="61">
        <f>'2nd Option'!H5*1.015</f>
        <v>0</v>
      </c>
      <c r="J5" s="1"/>
      <c r="K5" s="1"/>
      <c r="L5" s="16"/>
      <c r="M5" s="16"/>
      <c r="N5" s="16"/>
      <c r="O5" s="16"/>
      <c r="P5" s="16"/>
    </row>
    <row r="6" spans="2:16" ht="15">
      <c r="B6" s="30" t="s">
        <v>1</v>
      </c>
      <c r="C6" s="60">
        <v>800</v>
      </c>
      <c r="D6" s="61">
        <f>'2nd Option'!D6*1.015</f>
        <v>0</v>
      </c>
      <c r="E6" s="61">
        <f>'2nd Option'!E6*1.015</f>
        <v>0</v>
      </c>
      <c r="F6" s="61">
        <f>'2nd Option'!F6*1.015</f>
        <v>0</v>
      </c>
      <c r="G6" s="61">
        <f>'2nd Option'!G6*1.015</f>
        <v>0</v>
      </c>
      <c r="H6" s="61">
        <f>'2nd Option'!H6*1.015</f>
        <v>0</v>
      </c>
      <c r="J6" s="1"/>
      <c r="L6" s="16"/>
      <c r="M6" s="16"/>
      <c r="N6" s="16"/>
      <c r="O6" s="16"/>
      <c r="P6" s="16"/>
    </row>
    <row r="7" spans="2:16" ht="15">
      <c r="B7" s="30" t="s">
        <v>2</v>
      </c>
      <c r="C7" s="60">
        <v>1200</v>
      </c>
      <c r="D7" s="61">
        <f>'2nd Option'!D7*1.015</f>
        <v>0</v>
      </c>
      <c r="E7" s="61">
        <f>'2nd Option'!E7*1.015</f>
        <v>0</v>
      </c>
      <c r="F7" s="61">
        <f>'2nd Option'!F7*1.015</f>
        <v>0</v>
      </c>
      <c r="G7" s="61">
        <f>'2nd Option'!G7*1.015</f>
        <v>0</v>
      </c>
      <c r="H7" s="61">
        <f>'2nd Option'!H7*1.015</f>
        <v>0</v>
      </c>
      <c r="J7" s="1"/>
      <c r="L7" s="16"/>
      <c r="M7" s="16"/>
      <c r="N7" s="16"/>
      <c r="O7" s="16"/>
      <c r="P7" s="16"/>
    </row>
    <row r="8" spans="2:16" ht="15">
      <c r="B8" s="30" t="s">
        <v>35</v>
      </c>
      <c r="C8" s="60">
        <v>100</v>
      </c>
      <c r="D8" s="61">
        <f>'2nd Option'!D8*1.015</f>
        <v>0</v>
      </c>
      <c r="E8" s="61">
        <f>'2nd Option'!E8*1.015</f>
        <v>0</v>
      </c>
      <c r="F8" s="61">
        <f>'2nd Option'!F8*1.015</f>
        <v>0</v>
      </c>
      <c r="G8" s="61">
        <f>'2nd Option'!G8*1.015</f>
        <v>0</v>
      </c>
      <c r="H8" s="61">
        <f>'2nd Option'!H8*1.015</f>
        <v>0</v>
      </c>
      <c r="J8" s="1"/>
      <c r="L8" s="16"/>
      <c r="M8" s="16"/>
      <c r="N8" s="16"/>
      <c r="O8" s="16"/>
      <c r="P8" s="16"/>
    </row>
    <row r="9" spans="2:16" ht="15">
      <c r="B9" s="30" t="s">
        <v>36</v>
      </c>
      <c r="C9" s="60">
        <v>200</v>
      </c>
      <c r="D9" s="61">
        <f>'2nd Option'!D9*1.015</f>
        <v>0</v>
      </c>
      <c r="E9" s="61">
        <f>'2nd Option'!E9*1.015</f>
        <v>0</v>
      </c>
      <c r="F9" s="61">
        <f>'2nd Option'!F9*1.015</f>
        <v>0</v>
      </c>
      <c r="G9" s="61">
        <f>'2nd Option'!G9*1.015</f>
        <v>0</v>
      </c>
      <c r="H9" s="61">
        <f>'2nd Option'!H9*1.015</f>
        <v>0</v>
      </c>
      <c r="J9" s="1"/>
      <c r="L9" s="16"/>
      <c r="M9" s="16"/>
      <c r="N9" s="16"/>
      <c r="O9" s="16"/>
      <c r="P9" s="16"/>
    </row>
    <row r="10" spans="2:16" ht="15">
      <c r="B10" s="30" t="s">
        <v>37</v>
      </c>
      <c r="C10" s="60">
        <v>200</v>
      </c>
      <c r="D10" s="61">
        <f>'2nd Option'!D10*1.015</f>
        <v>0</v>
      </c>
      <c r="E10" s="61">
        <f>'2nd Option'!E10*1.015</f>
        <v>0</v>
      </c>
      <c r="F10" s="61">
        <f>'2nd Option'!F10*1.015</f>
        <v>0</v>
      </c>
      <c r="G10" s="61">
        <f>'2nd Option'!G10*1.015</f>
        <v>0</v>
      </c>
      <c r="H10" s="61">
        <f>'2nd Option'!H10*1.015</f>
        <v>0</v>
      </c>
      <c r="J10" s="1"/>
      <c r="L10" s="16"/>
      <c r="M10" s="16"/>
      <c r="N10" s="16"/>
      <c r="O10" s="16"/>
      <c r="P10" s="16"/>
    </row>
    <row r="11" spans="2:16" ht="15">
      <c r="B11" s="30" t="s">
        <v>38</v>
      </c>
      <c r="C11" s="60">
        <v>200</v>
      </c>
      <c r="D11" s="61">
        <f>'2nd Option'!D11*1.015</f>
        <v>0</v>
      </c>
      <c r="E11" s="61">
        <f>'2nd Option'!E11*1.015</f>
        <v>0</v>
      </c>
      <c r="F11" s="61">
        <f>'2nd Option'!F11*1.015</f>
        <v>0</v>
      </c>
      <c r="G11" s="61">
        <f>'2nd Option'!G11*1.015</f>
        <v>0</v>
      </c>
      <c r="H11" s="61">
        <f>'2nd Option'!H11*1.015</f>
        <v>0</v>
      </c>
      <c r="J11" s="1"/>
      <c r="L11" s="16"/>
      <c r="M11" s="16"/>
      <c r="N11" s="16"/>
      <c r="O11" s="16"/>
      <c r="P11" s="16"/>
    </row>
    <row r="12" spans="2:16" ht="15">
      <c r="B12" s="30" t="s">
        <v>39</v>
      </c>
      <c r="C12" s="60">
        <v>100</v>
      </c>
      <c r="D12" s="61">
        <f>'2nd Option'!D12*1.015</f>
        <v>0</v>
      </c>
      <c r="E12" s="61">
        <f>'2nd Option'!E12*1.015</f>
        <v>0</v>
      </c>
      <c r="F12" s="61">
        <f>'2nd Option'!F12*1.015</f>
        <v>0</v>
      </c>
      <c r="G12" s="61">
        <f>'2nd Option'!G12*1.015</f>
        <v>0</v>
      </c>
      <c r="H12" s="61">
        <f>'2nd Option'!H12*1.015</f>
        <v>0</v>
      </c>
      <c r="J12" s="1"/>
      <c r="L12" s="16"/>
      <c r="M12" s="16"/>
      <c r="N12" s="16"/>
      <c r="O12" s="16"/>
      <c r="P12" s="16"/>
    </row>
    <row r="13" spans="2:16" ht="15">
      <c r="B13" s="30" t="s">
        <v>70</v>
      </c>
      <c r="C13" s="60">
        <v>500</v>
      </c>
      <c r="D13" s="61">
        <f>'2nd Option'!D13*1.015</f>
        <v>0</v>
      </c>
      <c r="E13" s="61">
        <f>'2nd Option'!E13*1.015</f>
        <v>0</v>
      </c>
      <c r="F13" s="61">
        <f>'2nd Option'!F13*1.015</f>
        <v>0</v>
      </c>
      <c r="G13" s="61">
        <f>'2nd Option'!G13*1.015</f>
        <v>0</v>
      </c>
      <c r="H13" s="61">
        <f>'2nd Option'!H13*1.015</f>
        <v>0</v>
      </c>
      <c r="J13" s="1"/>
      <c r="L13" s="16"/>
      <c r="M13" s="16"/>
      <c r="N13" s="16"/>
      <c r="O13" s="16"/>
      <c r="P13" s="16"/>
    </row>
    <row r="14" spans="2:16" ht="15">
      <c r="B14" s="30" t="s">
        <v>41</v>
      </c>
      <c r="C14" s="60">
        <v>1000</v>
      </c>
      <c r="D14" s="61">
        <f>'2nd Option'!D14*1.015</f>
        <v>0</v>
      </c>
      <c r="E14" s="61">
        <f>'2nd Option'!E14*1.015</f>
        <v>0</v>
      </c>
      <c r="F14" s="61">
        <f>'2nd Option'!F14*1.015</f>
        <v>0</v>
      </c>
      <c r="G14" s="61">
        <f>'2nd Option'!G14*1.015</f>
        <v>0</v>
      </c>
      <c r="H14" s="61">
        <f>'2nd Option'!H14*1.015</f>
        <v>0</v>
      </c>
      <c r="J14" s="1"/>
      <c r="L14" s="16"/>
      <c r="M14" s="16"/>
      <c r="N14" s="16"/>
      <c r="O14" s="16"/>
      <c r="P14" s="16"/>
    </row>
    <row r="15" spans="2:16" ht="15">
      <c r="B15" s="30" t="s">
        <v>72</v>
      </c>
      <c r="C15" s="60">
        <v>200</v>
      </c>
      <c r="D15" s="61">
        <f>'2nd Option'!D15*1.015</f>
        <v>0</v>
      </c>
      <c r="E15" s="61">
        <f>'2nd Option'!E15*1.015</f>
        <v>0</v>
      </c>
      <c r="F15" s="61">
        <f>'2nd Option'!F15*1.015</f>
        <v>0</v>
      </c>
      <c r="G15" s="61">
        <f>'2nd Option'!G15*1.015</f>
        <v>0</v>
      </c>
      <c r="H15" s="61">
        <f>'2nd Option'!H15*1.015</f>
        <v>0</v>
      </c>
      <c r="J15" s="1"/>
      <c r="L15" s="16"/>
      <c r="M15" s="16"/>
      <c r="N15" s="16"/>
      <c r="O15" s="16"/>
      <c r="P15" s="16"/>
    </row>
    <row r="16" spans="2:16" ht="15">
      <c r="B16" s="30" t="s">
        <v>3</v>
      </c>
      <c r="C16" s="60">
        <v>7000</v>
      </c>
      <c r="D16" s="61">
        <f>'2nd Option'!D16*1.015</f>
        <v>0</v>
      </c>
      <c r="E16" s="61">
        <f>'2nd Option'!E16*1.015</f>
        <v>0</v>
      </c>
      <c r="F16" s="61">
        <f>'2nd Option'!F16*1.015</f>
        <v>0</v>
      </c>
      <c r="G16" s="61">
        <f>'2nd Option'!G16*1.015</f>
        <v>0</v>
      </c>
      <c r="H16" s="61">
        <f>'2nd Option'!H16*1.015</f>
        <v>0</v>
      </c>
      <c r="L16" s="16"/>
      <c r="M16" s="16"/>
      <c r="N16" s="16"/>
      <c r="O16" s="16"/>
      <c r="P16" s="16"/>
    </row>
    <row r="17" spans="2:16" ht="15">
      <c r="B17" s="30" t="s">
        <v>4</v>
      </c>
      <c r="C17" s="60">
        <v>1000</v>
      </c>
      <c r="D17" s="61">
        <f>'2nd Option'!D17*1.015</f>
        <v>0</v>
      </c>
      <c r="E17" s="61">
        <f>'2nd Option'!E17*1.015</f>
        <v>0</v>
      </c>
      <c r="F17" s="61">
        <f>'2nd Option'!F17*1.015</f>
        <v>0</v>
      </c>
      <c r="G17" s="61">
        <f>'2nd Option'!G17*1.015</f>
        <v>0</v>
      </c>
      <c r="H17" s="61">
        <f>'2nd Option'!H17*1.015</f>
        <v>0</v>
      </c>
      <c r="L17" s="16"/>
      <c r="M17" s="16"/>
      <c r="N17" s="16"/>
      <c r="O17" s="16"/>
      <c r="P17" s="16"/>
    </row>
    <row r="18" spans="2:16" ht="15">
      <c r="B18" s="30" t="s">
        <v>5</v>
      </c>
      <c r="C18" s="60">
        <v>5000</v>
      </c>
      <c r="D18" s="61">
        <f>'2nd Option'!D18*1.015</f>
        <v>0</v>
      </c>
      <c r="E18" s="61">
        <f>'2nd Option'!E18*1.015</f>
        <v>0</v>
      </c>
      <c r="F18" s="61">
        <f>'2nd Option'!F18*1.015</f>
        <v>0</v>
      </c>
      <c r="G18" s="61">
        <f>'2nd Option'!G18*1.015</f>
        <v>0</v>
      </c>
      <c r="H18" s="61">
        <f>'2nd Option'!H18*1.015</f>
        <v>0</v>
      </c>
      <c r="L18" s="16"/>
      <c r="M18" s="16"/>
      <c r="N18" s="16"/>
      <c r="O18" s="16"/>
      <c r="P18" s="16"/>
    </row>
    <row r="19" spans="2:16" ht="15">
      <c r="B19" s="30" t="s">
        <v>43</v>
      </c>
      <c r="C19" s="60">
        <v>1000</v>
      </c>
      <c r="D19" s="61">
        <f>'2nd Option'!D19*1.015</f>
        <v>0</v>
      </c>
      <c r="E19" s="61">
        <f>'2nd Option'!E19*1.015</f>
        <v>0</v>
      </c>
      <c r="F19" s="61">
        <f>'2nd Option'!F19*1.015</f>
        <v>0</v>
      </c>
      <c r="G19" s="61">
        <f>'2nd Option'!G19*1.015</f>
        <v>0</v>
      </c>
      <c r="H19" s="61">
        <f>'2nd Option'!H19*1.015</f>
        <v>0</v>
      </c>
      <c r="L19" s="16"/>
      <c r="M19" s="16"/>
      <c r="N19" s="16"/>
      <c r="O19" s="16"/>
      <c r="P19" s="16"/>
    </row>
    <row r="20" spans="2:16" ht="15">
      <c r="B20" s="30" t="s">
        <v>44</v>
      </c>
      <c r="C20" s="60">
        <v>100</v>
      </c>
      <c r="D20" s="61">
        <f>'2nd Option'!D20*1.015</f>
        <v>0</v>
      </c>
      <c r="E20" s="61">
        <f>'2nd Option'!E20*1.015</f>
        <v>0</v>
      </c>
      <c r="F20" s="61">
        <f>'2nd Option'!F20*1.015</f>
        <v>0</v>
      </c>
      <c r="G20" s="61">
        <f>'2nd Option'!G20*1.015</f>
        <v>0</v>
      </c>
      <c r="H20" s="61">
        <f>'2nd Option'!H20*1.015</f>
        <v>0</v>
      </c>
      <c r="L20" s="16"/>
      <c r="M20" s="16"/>
      <c r="N20" s="16"/>
      <c r="O20" s="16"/>
      <c r="P20" s="16"/>
    </row>
    <row r="21" spans="2:16" ht="15">
      <c r="B21" s="30" t="s">
        <v>45</v>
      </c>
      <c r="C21" s="60">
        <v>100</v>
      </c>
      <c r="D21" s="61">
        <f>'2nd Option'!D21*1.015</f>
        <v>0</v>
      </c>
      <c r="E21" s="61">
        <f>'2nd Option'!E21*1.015</f>
        <v>0</v>
      </c>
      <c r="F21" s="61">
        <f>'2nd Option'!F21*1.015</f>
        <v>0</v>
      </c>
      <c r="G21" s="61">
        <f>'2nd Option'!G21*1.015</f>
        <v>0</v>
      </c>
      <c r="H21" s="61">
        <f>'2nd Option'!H21*1.015</f>
        <v>0</v>
      </c>
      <c r="L21" s="16"/>
      <c r="M21" s="16"/>
      <c r="N21" s="16"/>
      <c r="O21" s="16"/>
      <c r="P21" s="16"/>
    </row>
    <row r="22" spans="2:16" ht="15">
      <c r="B22" s="30" t="s">
        <v>71</v>
      </c>
      <c r="C22" s="60">
        <v>100</v>
      </c>
      <c r="D22" s="61">
        <f>'2nd Option'!D22*1.015</f>
        <v>0</v>
      </c>
      <c r="E22" s="61">
        <f>'2nd Option'!E22*1.015</f>
        <v>0</v>
      </c>
      <c r="F22" s="61">
        <f>'2nd Option'!F22*1.015</f>
        <v>0</v>
      </c>
      <c r="G22" s="61">
        <f>'2nd Option'!G22*1.015</f>
        <v>0</v>
      </c>
      <c r="H22" s="61">
        <f>'2nd Option'!H22*1.015</f>
        <v>0</v>
      </c>
      <c r="L22" s="16"/>
      <c r="M22" s="16"/>
      <c r="N22" s="16"/>
      <c r="O22" s="16"/>
      <c r="P22" s="16"/>
    </row>
    <row r="23" spans="2:16" ht="15">
      <c r="B23" s="30" t="s">
        <v>47</v>
      </c>
      <c r="C23" s="60">
        <v>1000</v>
      </c>
      <c r="D23" s="61">
        <f>'2nd Option'!D23*1.015</f>
        <v>0</v>
      </c>
      <c r="E23" s="61">
        <f>'2nd Option'!E23*1.015</f>
        <v>0</v>
      </c>
      <c r="F23" s="61">
        <f>'2nd Option'!F23*1.015</f>
        <v>0</v>
      </c>
      <c r="G23" s="61">
        <f>'2nd Option'!G23*1.015</f>
        <v>0</v>
      </c>
      <c r="H23" s="61">
        <f>'2nd Option'!H23*1.015</f>
        <v>0</v>
      </c>
      <c r="L23" s="16"/>
      <c r="M23" s="16"/>
      <c r="N23" s="16"/>
      <c r="O23" s="16"/>
      <c r="P23" s="16"/>
    </row>
    <row r="24" spans="2:16" ht="15">
      <c r="B24" s="30" t="s">
        <v>48</v>
      </c>
      <c r="C24" s="60">
        <v>100</v>
      </c>
      <c r="D24" s="61">
        <f>'2nd Option'!D24*1.015</f>
        <v>0</v>
      </c>
      <c r="E24" s="61">
        <f>'2nd Option'!E24*1.015</f>
        <v>0</v>
      </c>
      <c r="F24" s="61">
        <f>'2nd Option'!F24*1.015</f>
        <v>0</v>
      </c>
      <c r="G24" s="61">
        <f>'2nd Option'!G24*1.015</f>
        <v>0</v>
      </c>
      <c r="H24" s="61">
        <f>'2nd Option'!H24*1.015</f>
        <v>0</v>
      </c>
      <c r="L24" s="16"/>
      <c r="M24" s="16"/>
      <c r="N24" s="16"/>
      <c r="O24" s="16"/>
      <c r="P24" s="16"/>
    </row>
    <row r="25" spans="2:16" ht="15">
      <c r="B25" s="30" t="s">
        <v>49</v>
      </c>
      <c r="C25" s="60">
        <v>100</v>
      </c>
      <c r="D25" s="61">
        <f>'2nd Option'!D25*1.015</f>
        <v>0</v>
      </c>
      <c r="E25" s="61">
        <f>'2nd Option'!E25*1.015</f>
        <v>0</v>
      </c>
      <c r="F25" s="61">
        <f>'2nd Option'!F25*1.015</f>
        <v>0</v>
      </c>
      <c r="G25" s="61">
        <f>'2nd Option'!G25*1.015</f>
        <v>0</v>
      </c>
      <c r="H25" s="61">
        <f>'2nd Option'!H25*1.015</f>
        <v>0</v>
      </c>
      <c r="L25" s="16"/>
      <c r="M25" s="16"/>
      <c r="N25" s="16"/>
      <c r="O25" s="16"/>
      <c r="P25" s="16"/>
    </row>
    <row r="26" spans="2:16" ht="15">
      <c r="B26" s="30" t="s">
        <v>6</v>
      </c>
      <c r="C26" s="60">
        <v>4000</v>
      </c>
      <c r="D26" s="61">
        <f>'2nd Option'!D26*1.015</f>
        <v>0</v>
      </c>
      <c r="E26" s="61">
        <f>'2nd Option'!E26*1.015</f>
        <v>0</v>
      </c>
      <c r="F26" s="61">
        <f>'2nd Option'!F26*1.015</f>
        <v>0</v>
      </c>
      <c r="G26" s="61">
        <f>'2nd Option'!G26*1.015</f>
        <v>0</v>
      </c>
      <c r="H26" s="61">
        <f>'2nd Option'!H26*1.015</f>
        <v>0</v>
      </c>
      <c r="L26" s="16"/>
      <c r="M26" s="16"/>
      <c r="N26" s="16"/>
      <c r="O26" s="16"/>
      <c r="P26" s="16"/>
    </row>
    <row r="27" spans="2:8" ht="15">
      <c r="B27" s="56" t="s">
        <v>24</v>
      </c>
      <c r="C27" s="62">
        <f>SUM(C5:C26)</f>
        <v>24100</v>
      </c>
      <c r="D27" s="63"/>
      <c r="E27" s="63"/>
      <c r="F27" s="64"/>
      <c r="G27" s="64"/>
      <c r="H27" s="63">
        <f>SUM(H5:H26)</f>
        <v>0</v>
      </c>
    </row>
    <row r="28" spans="2:8" ht="15">
      <c r="B28" s="30"/>
      <c r="C28" s="60"/>
      <c r="D28" s="61"/>
      <c r="E28" s="61"/>
      <c r="F28" s="65"/>
      <c r="G28" s="65"/>
      <c r="H28" s="61"/>
    </row>
    <row r="29" spans="2:8" ht="15">
      <c r="B29" s="56" t="s">
        <v>23</v>
      </c>
      <c r="C29" s="60"/>
      <c r="D29" s="61"/>
      <c r="E29" s="61"/>
      <c r="F29" s="66"/>
      <c r="G29" s="61"/>
      <c r="H29" s="61"/>
    </row>
    <row r="30" spans="2:8" ht="15">
      <c r="B30" s="30" t="s">
        <v>7</v>
      </c>
      <c r="C30" s="60"/>
      <c r="D30" s="61"/>
      <c r="E30" s="61"/>
      <c r="F30" s="66"/>
      <c r="G30" s="65"/>
      <c r="H30" s="61"/>
    </row>
    <row r="31" spans="2:8" ht="15">
      <c r="B31" s="30" t="s">
        <v>8</v>
      </c>
      <c r="C31" s="60"/>
      <c r="D31" s="61"/>
      <c r="E31" s="61"/>
      <c r="F31" s="66"/>
      <c r="G31" s="65"/>
      <c r="H31" s="61"/>
    </row>
    <row r="32" spans="2:8" ht="15">
      <c r="B32" s="30" t="s">
        <v>9</v>
      </c>
      <c r="C32" s="60"/>
      <c r="D32" s="61"/>
      <c r="E32" s="61"/>
      <c r="F32" s="66"/>
      <c r="G32" s="65"/>
      <c r="H32" s="61"/>
    </row>
    <row r="33" spans="2:8" ht="15">
      <c r="B33" s="30" t="s">
        <v>10</v>
      </c>
      <c r="C33" s="60"/>
      <c r="D33" s="61"/>
      <c r="E33" s="61"/>
      <c r="F33" s="66"/>
      <c r="G33" s="65"/>
      <c r="H33" s="61"/>
    </row>
    <row r="34" spans="2:8" ht="15">
      <c r="B34" s="30" t="s">
        <v>11</v>
      </c>
      <c r="C34" s="60"/>
      <c r="D34" s="61"/>
      <c r="E34" s="61"/>
      <c r="F34" s="65"/>
      <c r="G34" s="65"/>
      <c r="H34" s="61"/>
    </row>
    <row r="35" spans="2:8" ht="15">
      <c r="B35" s="30" t="s">
        <v>12</v>
      </c>
      <c r="C35" s="60"/>
      <c r="D35" s="61"/>
      <c r="E35" s="61"/>
      <c r="F35" s="65"/>
      <c r="G35" s="65"/>
      <c r="H35" s="61"/>
    </row>
    <row r="36" spans="2:8" ht="15">
      <c r="B36" s="30" t="s">
        <v>13</v>
      </c>
      <c r="C36" s="60"/>
      <c r="D36" s="61"/>
      <c r="E36" s="61"/>
      <c r="F36" s="65"/>
      <c r="G36" s="65"/>
      <c r="H36" s="61"/>
    </row>
    <row r="37" spans="2:8" ht="15">
      <c r="B37" s="30" t="s">
        <v>14</v>
      </c>
      <c r="C37" s="60"/>
      <c r="D37" s="61"/>
      <c r="E37" s="61"/>
      <c r="F37" s="65"/>
      <c r="G37" s="65"/>
      <c r="H37" s="61"/>
    </row>
    <row r="38" spans="2:8" ht="15">
      <c r="B38" s="30" t="s">
        <v>14</v>
      </c>
      <c r="C38" s="66">
        <v>0.06</v>
      </c>
      <c r="D38" s="61"/>
      <c r="E38" s="61"/>
      <c r="F38" s="65"/>
      <c r="G38" s="65"/>
      <c r="H38" s="61">
        <f>(H27*C38)</f>
        <v>0</v>
      </c>
    </row>
    <row r="39" spans="2:8" ht="15.75" thickBot="1">
      <c r="B39" s="26" t="s">
        <v>25</v>
      </c>
      <c r="C39" s="46"/>
      <c r="D39" s="47"/>
      <c r="E39" s="47"/>
      <c r="F39" s="48"/>
      <c r="G39" s="48"/>
      <c r="H39" s="49">
        <f>SUM(H30:H38)</f>
        <v>0</v>
      </c>
    </row>
    <row r="40" spans="2:8" ht="15.75" thickBot="1">
      <c r="B40" s="10"/>
      <c r="C40" s="16"/>
      <c r="D40" s="17"/>
      <c r="E40" s="17"/>
      <c r="F40" s="16"/>
      <c r="G40" s="16"/>
      <c r="H40" s="18"/>
    </row>
    <row r="41" spans="2:8" ht="15.75" thickBot="1">
      <c r="B41" s="2" t="s">
        <v>26</v>
      </c>
      <c r="C41" s="3"/>
      <c r="D41" s="3"/>
      <c r="E41" s="3"/>
      <c r="F41" s="3"/>
      <c r="G41" s="3"/>
      <c r="H41" s="4">
        <f>H27+H39</f>
        <v>0</v>
      </c>
    </row>
    <row r="42" spans="2:8" ht="15">
      <c r="B42" s="27"/>
      <c r="C42" s="27"/>
      <c r="D42" s="27"/>
      <c r="E42" s="27"/>
      <c r="F42" s="27"/>
      <c r="G42" s="27"/>
      <c r="H42" s="28"/>
    </row>
    <row r="44" spans="2:8" ht="15">
      <c r="B44" s="29" t="s">
        <v>50</v>
      </c>
      <c r="C44" s="39" t="s">
        <v>51</v>
      </c>
      <c r="D44" s="39"/>
      <c r="E44" s="39"/>
      <c r="F44" s="39"/>
      <c r="G44" s="39"/>
      <c r="H44" s="39"/>
    </row>
    <row r="45" spans="2:8" ht="15">
      <c r="B45" s="30" t="s">
        <v>0</v>
      </c>
      <c r="C45" s="34" t="s">
        <v>54</v>
      </c>
      <c r="D45" s="34"/>
      <c r="E45" s="34"/>
      <c r="F45" s="34"/>
      <c r="G45" s="34"/>
      <c r="H45" s="34"/>
    </row>
    <row r="46" spans="2:8" ht="15">
      <c r="B46" s="30" t="s">
        <v>1</v>
      </c>
      <c r="C46" s="34" t="s">
        <v>55</v>
      </c>
      <c r="D46" s="34"/>
      <c r="E46" s="34"/>
      <c r="F46" s="34"/>
      <c r="G46" s="34"/>
      <c r="H46" s="34"/>
    </row>
    <row r="47" spans="2:8" ht="15">
      <c r="B47" s="30" t="s">
        <v>2</v>
      </c>
      <c r="C47" s="34" t="s">
        <v>55</v>
      </c>
      <c r="D47" s="34"/>
      <c r="E47" s="34"/>
      <c r="F47" s="34"/>
      <c r="G47" s="34"/>
      <c r="H47" s="34"/>
    </row>
    <row r="48" spans="2:8" ht="15">
      <c r="B48" s="30" t="s">
        <v>35</v>
      </c>
      <c r="C48" s="34" t="s">
        <v>52</v>
      </c>
      <c r="D48" s="34"/>
      <c r="E48" s="34"/>
      <c r="F48" s="34"/>
      <c r="G48" s="34"/>
      <c r="H48" s="34"/>
    </row>
    <row r="49" spans="2:8" ht="15">
      <c r="B49" s="30" t="s">
        <v>36</v>
      </c>
      <c r="C49" s="34" t="s">
        <v>56</v>
      </c>
      <c r="D49" s="34"/>
      <c r="E49" s="34"/>
      <c r="F49" s="34"/>
      <c r="G49" s="34"/>
      <c r="H49" s="34"/>
    </row>
    <row r="50" spans="2:8" ht="15">
      <c r="B50" s="30" t="s">
        <v>37</v>
      </c>
      <c r="C50" s="34" t="s">
        <v>53</v>
      </c>
      <c r="D50" s="34"/>
      <c r="E50" s="34"/>
      <c r="F50" s="34"/>
      <c r="G50" s="34"/>
      <c r="H50" s="34"/>
    </row>
    <row r="51" spans="2:8" ht="15">
      <c r="B51" s="30" t="s">
        <v>38</v>
      </c>
      <c r="C51" s="34" t="s">
        <v>57</v>
      </c>
      <c r="D51" s="34"/>
      <c r="E51" s="34"/>
      <c r="F51" s="34"/>
      <c r="G51" s="34"/>
      <c r="H51" s="34"/>
    </row>
    <row r="52" spans="2:8" ht="15">
      <c r="B52" s="30" t="s">
        <v>39</v>
      </c>
      <c r="C52" s="34" t="s">
        <v>58</v>
      </c>
      <c r="D52" s="34"/>
      <c r="E52" s="34"/>
      <c r="F52" s="34"/>
      <c r="G52" s="34"/>
      <c r="H52" s="34"/>
    </row>
    <row r="53" spans="2:8" ht="15">
      <c r="B53" s="30" t="s">
        <v>40</v>
      </c>
      <c r="C53" s="34" t="s">
        <v>59</v>
      </c>
      <c r="D53" s="34"/>
      <c r="E53" s="34"/>
      <c r="F53" s="34"/>
      <c r="G53" s="34"/>
      <c r="H53" s="34"/>
    </row>
    <row r="54" spans="2:8" ht="15">
      <c r="B54" s="30" t="s">
        <v>41</v>
      </c>
      <c r="C54" s="34" t="s">
        <v>53</v>
      </c>
      <c r="D54" s="34"/>
      <c r="E54" s="34"/>
      <c r="F54" s="34"/>
      <c r="G54" s="34"/>
      <c r="H54" s="34"/>
    </row>
    <row r="55" spans="2:8" ht="15">
      <c r="B55" s="30" t="s">
        <v>42</v>
      </c>
      <c r="C55" s="34" t="s">
        <v>58</v>
      </c>
      <c r="D55" s="34"/>
      <c r="E55" s="34"/>
      <c r="F55" s="34"/>
      <c r="G55" s="34"/>
      <c r="H55" s="34"/>
    </row>
    <row r="56" spans="2:8" ht="15">
      <c r="B56" s="30" t="s">
        <v>3</v>
      </c>
      <c r="C56" s="34" t="s">
        <v>60</v>
      </c>
      <c r="D56" s="34"/>
      <c r="E56" s="34"/>
      <c r="F56" s="34"/>
      <c r="G56" s="34"/>
      <c r="H56" s="34"/>
    </row>
    <row r="57" spans="2:8" ht="15">
      <c r="B57" s="30" t="s">
        <v>4</v>
      </c>
      <c r="C57" s="34" t="s">
        <v>61</v>
      </c>
      <c r="D57" s="34"/>
      <c r="E57" s="34"/>
      <c r="F57" s="34"/>
      <c r="G57" s="34"/>
      <c r="H57" s="34"/>
    </row>
    <row r="58" spans="2:8" ht="15">
      <c r="B58" s="30" t="s">
        <v>5</v>
      </c>
      <c r="C58" s="34" t="s">
        <v>62</v>
      </c>
      <c r="D58" s="34"/>
      <c r="E58" s="34"/>
      <c r="F58" s="34"/>
      <c r="G58" s="34"/>
      <c r="H58" s="34"/>
    </row>
    <row r="59" spans="2:8" ht="15">
      <c r="B59" s="30" t="s">
        <v>43</v>
      </c>
      <c r="C59" s="34" t="s">
        <v>63</v>
      </c>
      <c r="D59" s="34"/>
      <c r="E59" s="34"/>
      <c r="F59" s="34"/>
      <c r="G59" s="34"/>
      <c r="H59" s="34"/>
    </row>
    <row r="60" spans="2:8" ht="15">
      <c r="B60" s="30" t="s">
        <v>44</v>
      </c>
      <c r="C60" s="34" t="s">
        <v>62</v>
      </c>
      <c r="D60" s="34"/>
      <c r="E60" s="34"/>
      <c r="F60" s="34"/>
      <c r="G60" s="34"/>
      <c r="H60" s="34"/>
    </row>
    <row r="61" spans="2:8" ht="15">
      <c r="B61" s="30" t="s">
        <v>45</v>
      </c>
      <c r="C61" s="34" t="s">
        <v>63</v>
      </c>
      <c r="D61" s="34"/>
      <c r="E61" s="34"/>
      <c r="F61" s="34"/>
      <c r="G61" s="34"/>
      <c r="H61" s="34"/>
    </row>
    <row r="62" spans="2:8" ht="15">
      <c r="B62" s="30" t="s">
        <v>46</v>
      </c>
      <c r="C62" s="34" t="s">
        <v>64</v>
      </c>
      <c r="D62" s="34"/>
      <c r="E62" s="34"/>
      <c r="F62" s="34"/>
      <c r="G62" s="34"/>
      <c r="H62" s="34"/>
    </row>
    <row r="63" spans="2:8" ht="15">
      <c r="B63" s="30" t="s">
        <v>47</v>
      </c>
      <c r="C63" s="34" t="s">
        <v>65</v>
      </c>
      <c r="D63" s="34"/>
      <c r="E63" s="34"/>
      <c r="F63" s="34"/>
      <c r="G63" s="34"/>
      <c r="H63" s="34"/>
    </row>
    <row r="64" spans="2:8" ht="15">
      <c r="B64" s="30" t="s">
        <v>48</v>
      </c>
      <c r="C64" s="34" t="s">
        <v>65</v>
      </c>
      <c r="D64" s="34"/>
      <c r="E64" s="34"/>
      <c r="F64" s="34"/>
      <c r="G64" s="34"/>
      <c r="H64" s="34"/>
    </row>
    <row r="65" spans="2:8" ht="15">
      <c r="B65" s="30" t="s">
        <v>49</v>
      </c>
      <c r="C65" s="34" t="s">
        <v>64</v>
      </c>
      <c r="D65" s="34"/>
      <c r="E65" s="34"/>
      <c r="F65" s="34"/>
      <c r="G65" s="34"/>
      <c r="H65" s="34"/>
    </row>
    <row r="66" spans="2:8" ht="15">
      <c r="B66" s="30" t="s">
        <v>6</v>
      </c>
      <c r="C66" s="34" t="s">
        <v>63</v>
      </c>
      <c r="D66" s="34"/>
      <c r="E66" s="34"/>
      <c r="F66" s="34"/>
      <c r="G66" s="34"/>
      <c r="H66" s="34"/>
    </row>
  </sheetData>
  <sheetProtection/>
  <mergeCells count="25">
    <mergeCell ref="C57:H57"/>
    <mergeCell ref="C58:H58"/>
    <mergeCell ref="C47:H47"/>
    <mergeCell ref="B1:H1"/>
    <mergeCell ref="B2:H2"/>
    <mergeCell ref="C44:H44"/>
    <mergeCell ref="C45:H45"/>
    <mergeCell ref="C46:H46"/>
    <mergeCell ref="C59:H59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66:H66"/>
    <mergeCell ref="C60:H60"/>
    <mergeCell ref="C61:H61"/>
    <mergeCell ref="C62:H62"/>
    <mergeCell ref="C63:H63"/>
    <mergeCell ref="C64:H64"/>
    <mergeCell ref="C65:H65"/>
  </mergeCells>
  <printOptions gridLines="1" horizontalCentered="1"/>
  <pageMargins left="0" right="0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9" zoomScaleNormal="79" zoomScalePageLayoutView="0" workbookViewId="0" topLeftCell="B1">
      <selection activeCell="E5" sqref="E5:H26"/>
    </sheetView>
  </sheetViews>
  <sheetFormatPr defaultColWidth="9.140625" defaultRowHeight="15"/>
  <cols>
    <col min="2" max="2" width="46.00390625" style="0" customWidth="1"/>
    <col min="3" max="3" width="10.8515625" style="0" customWidth="1"/>
    <col min="4" max="4" width="9.28125" style="0" customWidth="1"/>
    <col min="5" max="5" width="13.140625" style="0" bestFit="1" customWidth="1"/>
    <col min="6" max="6" width="9.140625" style="0" customWidth="1"/>
    <col min="7" max="7" width="10.140625" style="0" customWidth="1"/>
    <col min="8" max="8" width="13.140625" style="1" bestFit="1" customWidth="1"/>
    <col min="9" max="9" width="10.57421875" style="0" bestFit="1" customWidth="1"/>
    <col min="10" max="11" width="11.57421875" style="0" bestFit="1" customWidth="1"/>
    <col min="12" max="12" width="23.140625" style="0" bestFit="1" customWidth="1"/>
    <col min="15" max="15" width="9.57421875" style="0" customWidth="1"/>
  </cols>
  <sheetData>
    <row r="1" spans="2:8" ht="15">
      <c r="B1" s="67" t="s">
        <v>68</v>
      </c>
      <c r="C1" s="67"/>
      <c r="D1" s="67"/>
      <c r="E1" s="67"/>
      <c r="F1" s="67"/>
      <c r="G1" s="67"/>
      <c r="H1" s="67"/>
    </row>
    <row r="2" spans="1:8" ht="20.25" customHeight="1">
      <c r="A2" s="23"/>
      <c r="B2" s="68" t="s">
        <v>15</v>
      </c>
      <c r="C2" s="68"/>
      <c r="D2" s="68"/>
      <c r="E2" s="68"/>
      <c r="F2" s="68"/>
      <c r="G2" s="68"/>
      <c r="H2" s="68"/>
    </row>
    <row r="3" spans="1:16" ht="30">
      <c r="A3" s="22"/>
      <c r="B3" s="56" t="s">
        <v>27</v>
      </c>
      <c r="C3" s="57" t="s">
        <v>28</v>
      </c>
      <c r="D3" s="57" t="s">
        <v>30</v>
      </c>
      <c r="E3" s="57" t="s">
        <v>32</v>
      </c>
      <c r="F3" s="57" t="s">
        <v>21</v>
      </c>
      <c r="G3" s="57" t="s">
        <v>33</v>
      </c>
      <c r="H3" s="58" t="s">
        <v>34</v>
      </c>
      <c r="L3" s="24"/>
      <c r="M3" s="25"/>
      <c r="N3" s="25"/>
      <c r="O3" s="25"/>
      <c r="P3" s="25"/>
    </row>
    <row r="4" spans="1:16" ht="15">
      <c r="A4" s="22"/>
      <c r="B4" s="56"/>
      <c r="C4" s="57"/>
      <c r="D4" s="57"/>
      <c r="E4" s="59" t="s">
        <v>73</v>
      </c>
      <c r="F4" s="59" t="s">
        <v>73</v>
      </c>
      <c r="G4" s="57"/>
      <c r="H4" s="58"/>
      <c r="L4" s="24"/>
      <c r="M4" s="25"/>
      <c r="N4" s="25"/>
      <c r="O4" s="25"/>
      <c r="P4" s="25"/>
    </row>
    <row r="5" spans="2:16" ht="15">
      <c r="B5" s="30" t="s">
        <v>0</v>
      </c>
      <c r="C5" s="60">
        <v>100</v>
      </c>
      <c r="D5" s="61">
        <f>'3rd Option'!D5*1.015</f>
        <v>0</v>
      </c>
      <c r="E5" s="61">
        <f>'3rd Option'!E5*1.015</f>
        <v>0</v>
      </c>
      <c r="F5" s="61">
        <f>'3rd Option'!F5*1.015</f>
        <v>0</v>
      </c>
      <c r="G5" s="61">
        <f>'3rd Option'!G5*1.015</f>
        <v>0</v>
      </c>
      <c r="H5" s="61">
        <f>'3rd Option'!H5*1.015</f>
        <v>0</v>
      </c>
      <c r="J5" s="1"/>
      <c r="K5" s="1"/>
      <c r="L5" s="16"/>
      <c r="M5" s="16"/>
      <c r="N5" s="16"/>
      <c r="O5" s="16"/>
      <c r="P5" s="16"/>
    </row>
    <row r="6" spans="2:16" ht="15">
      <c r="B6" s="30" t="s">
        <v>1</v>
      </c>
      <c r="C6" s="60">
        <v>800</v>
      </c>
      <c r="D6" s="61">
        <f>'3rd Option'!D6*1.015</f>
        <v>0</v>
      </c>
      <c r="E6" s="61">
        <f>'3rd Option'!E6*1.015</f>
        <v>0</v>
      </c>
      <c r="F6" s="61">
        <f>'3rd Option'!F6*1.015</f>
        <v>0</v>
      </c>
      <c r="G6" s="61">
        <f>'3rd Option'!G6*1.015</f>
        <v>0</v>
      </c>
      <c r="H6" s="61">
        <f>'3rd Option'!H6*1.015</f>
        <v>0</v>
      </c>
      <c r="J6" s="1"/>
      <c r="L6" s="16"/>
      <c r="M6" s="16"/>
      <c r="N6" s="16"/>
      <c r="O6" s="16"/>
      <c r="P6" s="16"/>
    </row>
    <row r="7" spans="2:16" ht="15">
      <c r="B7" s="30" t="s">
        <v>2</v>
      </c>
      <c r="C7" s="60">
        <v>1200</v>
      </c>
      <c r="D7" s="61">
        <f>'3rd Option'!D7*1.015</f>
        <v>0</v>
      </c>
      <c r="E7" s="61">
        <f>'3rd Option'!E7*1.015</f>
        <v>0</v>
      </c>
      <c r="F7" s="61">
        <f>'3rd Option'!F7*1.015</f>
        <v>0</v>
      </c>
      <c r="G7" s="61">
        <f>'3rd Option'!G7*1.015</f>
        <v>0</v>
      </c>
      <c r="H7" s="61">
        <f>'3rd Option'!H7*1.015</f>
        <v>0</v>
      </c>
      <c r="J7" s="1"/>
      <c r="L7" s="16"/>
      <c r="M7" s="16"/>
      <c r="N7" s="16"/>
      <c r="O7" s="16"/>
      <c r="P7" s="16"/>
    </row>
    <row r="8" spans="2:16" ht="15">
      <c r="B8" s="30" t="s">
        <v>35</v>
      </c>
      <c r="C8" s="60">
        <v>100</v>
      </c>
      <c r="D8" s="61">
        <f>'3rd Option'!D8*1.015</f>
        <v>0</v>
      </c>
      <c r="E8" s="61">
        <f>'3rd Option'!E8*1.015</f>
        <v>0</v>
      </c>
      <c r="F8" s="61">
        <f>'3rd Option'!F8*1.015</f>
        <v>0</v>
      </c>
      <c r="G8" s="61">
        <f>'3rd Option'!G8*1.015</f>
        <v>0</v>
      </c>
      <c r="H8" s="61">
        <f>'3rd Option'!H8*1.015</f>
        <v>0</v>
      </c>
      <c r="J8" s="1"/>
      <c r="L8" s="16"/>
      <c r="M8" s="16"/>
      <c r="N8" s="16"/>
      <c r="O8" s="16"/>
      <c r="P8" s="16"/>
    </row>
    <row r="9" spans="2:16" ht="15">
      <c r="B9" s="30" t="s">
        <v>36</v>
      </c>
      <c r="C9" s="60">
        <v>200</v>
      </c>
      <c r="D9" s="61">
        <f>'3rd Option'!D9*1.015</f>
        <v>0</v>
      </c>
      <c r="E9" s="61">
        <f>'3rd Option'!E9*1.015</f>
        <v>0</v>
      </c>
      <c r="F9" s="61">
        <f>'3rd Option'!F9*1.015</f>
        <v>0</v>
      </c>
      <c r="G9" s="61">
        <f>'3rd Option'!G9*1.015</f>
        <v>0</v>
      </c>
      <c r="H9" s="61">
        <f>'3rd Option'!H9*1.015</f>
        <v>0</v>
      </c>
      <c r="J9" s="1"/>
      <c r="L9" s="16"/>
      <c r="M9" s="16"/>
      <c r="N9" s="16"/>
      <c r="O9" s="16"/>
      <c r="P9" s="16"/>
    </row>
    <row r="10" spans="2:16" ht="15">
      <c r="B10" s="30" t="s">
        <v>37</v>
      </c>
      <c r="C10" s="60">
        <v>200</v>
      </c>
      <c r="D10" s="61">
        <f>'3rd Option'!D10*1.015</f>
        <v>0</v>
      </c>
      <c r="E10" s="61">
        <f>'3rd Option'!E10*1.015</f>
        <v>0</v>
      </c>
      <c r="F10" s="61">
        <f>'3rd Option'!F10*1.015</f>
        <v>0</v>
      </c>
      <c r="G10" s="61">
        <f>'3rd Option'!G10*1.015</f>
        <v>0</v>
      </c>
      <c r="H10" s="61">
        <f>'3rd Option'!H10*1.015</f>
        <v>0</v>
      </c>
      <c r="J10" s="1"/>
      <c r="L10" s="16"/>
      <c r="M10" s="16"/>
      <c r="N10" s="16"/>
      <c r="O10" s="16"/>
      <c r="P10" s="16"/>
    </row>
    <row r="11" spans="2:16" ht="15">
      <c r="B11" s="30" t="s">
        <v>38</v>
      </c>
      <c r="C11" s="60">
        <v>200</v>
      </c>
      <c r="D11" s="61">
        <f>'3rd Option'!D11*1.015</f>
        <v>0</v>
      </c>
      <c r="E11" s="61">
        <f>'3rd Option'!E11*1.015</f>
        <v>0</v>
      </c>
      <c r="F11" s="61">
        <f>'3rd Option'!F11*1.015</f>
        <v>0</v>
      </c>
      <c r="G11" s="61">
        <f>'3rd Option'!G11*1.015</f>
        <v>0</v>
      </c>
      <c r="H11" s="61">
        <f>'3rd Option'!H11*1.015</f>
        <v>0</v>
      </c>
      <c r="J11" s="1"/>
      <c r="L11" s="16"/>
      <c r="M11" s="16"/>
      <c r="N11" s="16"/>
      <c r="O11" s="16"/>
      <c r="P11" s="16"/>
    </row>
    <row r="12" spans="2:16" ht="15">
      <c r="B12" s="30" t="s">
        <v>39</v>
      </c>
      <c r="C12" s="60">
        <v>100</v>
      </c>
      <c r="D12" s="61">
        <f>'3rd Option'!D12*1.015</f>
        <v>0</v>
      </c>
      <c r="E12" s="61">
        <f>'3rd Option'!E12*1.015</f>
        <v>0</v>
      </c>
      <c r="F12" s="61">
        <f>'3rd Option'!F12*1.015</f>
        <v>0</v>
      </c>
      <c r="G12" s="61">
        <f>'3rd Option'!G12*1.015</f>
        <v>0</v>
      </c>
      <c r="H12" s="61">
        <f>'3rd Option'!H12*1.015</f>
        <v>0</v>
      </c>
      <c r="J12" s="1"/>
      <c r="L12" s="16"/>
      <c r="M12" s="16"/>
      <c r="N12" s="16"/>
      <c r="O12" s="16"/>
      <c r="P12" s="16"/>
    </row>
    <row r="13" spans="2:16" ht="15">
      <c r="B13" s="30" t="s">
        <v>70</v>
      </c>
      <c r="C13" s="60">
        <v>500</v>
      </c>
      <c r="D13" s="61">
        <f>'3rd Option'!D13*1.015</f>
        <v>0</v>
      </c>
      <c r="E13" s="61">
        <f>'3rd Option'!E13*1.015</f>
        <v>0</v>
      </c>
      <c r="F13" s="61">
        <f>'3rd Option'!F13*1.015</f>
        <v>0</v>
      </c>
      <c r="G13" s="61">
        <f>'3rd Option'!G13*1.015</f>
        <v>0</v>
      </c>
      <c r="H13" s="61">
        <f>'3rd Option'!H13*1.015</f>
        <v>0</v>
      </c>
      <c r="J13" s="1"/>
      <c r="L13" s="16"/>
      <c r="M13" s="16"/>
      <c r="N13" s="16"/>
      <c r="O13" s="16"/>
      <c r="P13" s="16"/>
    </row>
    <row r="14" spans="2:16" ht="15">
      <c r="B14" s="30" t="s">
        <v>41</v>
      </c>
      <c r="C14" s="60">
        <v>1000</v>
      </c>
      <c r="D14" s="61">
        <f>'3rd Option'!D14*1.015</f>
        <v>0</v>
      </c>
      <c r="E14" s="61">
        <f>'3rd Option'!E14*1.015</f>
        <v>0</v>
      </c>
      <c r="F14" s="61">
        <f>'3rd Option'!F14*1.015</f>
        <v>0</v>
      </c>
      <c r="G14" s="61">
        <f>'3rd Option'!G14*1.015</f>
        <v>0</v>
      </c>
      <c r="H14" s="61">
        <f>'3rd Option'!H14*1.015</f>
        <v>0</v>
      </c>
      <c r="J14" s="1"/>
      <c r="L14" s="16"/>
      <c r="M14" s="16"/>
      <c r="N14" s="16"/>
      <c r="O14" s="16"/>
      <c r="P14" s="16"/>
    </row>
    <row r="15" spans="2:16" ht="15">
      <c r="B15" s="30" t="s">
        <v>72</v>
      </c>
      <c r="C15" s="60">
        <v>200</v>
      </c>
      <c r="D15" s="61">
        <f>'3rd Option'!D15*1.015</f>
        <v>0</v>
      </c>
      <c r="E15" s="61">
        <f>'3rd Option'!E15*1.015</f>
        <v>0</v>
      </c>
      <c r="F15" s="61">
        <f>'3rd Option'!F15*1.015</f>
        <v>0</v>
      </c>
      <c r="G15" s="61">
        <f>'3rd Option'!G15*1.015</f>
        <v>0</v>
      </c>
      <c r="H15" s="61">
        <f>'3rd Option'!H15*1.015</f>
        <v>0</v>
      </c>
      <c r="J15" s="1"/>
      <c r="L15" s="16"/>
      <c r="M15" s="16"/>
      <c r="N15" s="16"/>
      <c r="O15" s="16"/>
      <c r="P15" s="16"/>
    </row>
    <row r="16" spans="2:16" ht="15">
      <c r="B16" s="30" t="s">
        <v>3</v>
      </c>
      <c r="C16" s="60">
        <v>7000</v>
      </c>
      <c r="D16" s="61">
        <f>'3rd Option'!D16*1.015</f>
        <v>0</v>
      </c>
      <c r="E16" s="61">
        <f>'3rd Option'!E16*1.015</f>
        <v>0</v>
      </c>
      <c r="F16" s="61">
        <f>'3rd Option'!F16*1.015</f>
        <v>0</v>
      </c>
      <c r="G16" s="61">
        <f>'3rd Option'!G16*1.015</f>
        <v>0</v>
      </c>
      <c r="H16" s="61">
        <f>'3rd Option'!H16*1.015</f>
        <v>0</v>
      </c>
      <c r="L16" s="16"/>
      <c r="M16" s="16"/>
      <c r="N16" s="16"/>
      <c r="O16" s="16"/>
      <c r="P16" s="16"/>
    </row>
    <row r="17" spans="2:16" ht="15">
      <c r="B17" s="30" t="s">
        <v>4</v>
      </c>
      <c r="C17" s="60">
        <v>1000</v>
      </c>
      <c r="D17" s="61">
        <f>'3rd Option'!D17*1.015</f>
        <v>0</v>
      </c>
      <c r="E17" s="61">
        <f>'3rd Option'!E17*1.015</f>
        <v>0</v>
      </c>
      <c r="F17" s="61">
        <f>'3rd Option'!F17*1.015</f>
        <v>0</v>
      </c>
      <c r="G17" s="61">
        <f>'3rd Option'!G17*1.015</f>
        <v>0</v>
      </c>
      <c r="H17" s="61">
        <f>'3rd Option'!H17*1.015</f>
        <v>0</v>
      </c>
      <c r="L17" s="16"/>
      <c r="M17" s="16"/>
      <c r="N17" s="16"/>
      <c r="O17" s="16"/>
      <c r="P17" s="16"/>
    </row>
    <row r="18" spans="2:16" ht="15">
      <c r="B18" s="30" t="s">
        <v>5</v>
      </c>
      <c r="C18" s="60">
        <v>5000</v>
      </c>
      <c r="D18" s="61">
        <f>'3rd Option'!D18*1.015</f>
        <v>0</v>
      </c>
      <c r="E18" s="61">
        <f>'3rd Option'!E18*1.015</f>
        <v>0</v>
      </c>
      <c r="F18" s="61">
        <f>'3rd Option'!F18*1.015</f>
        <v>0</v>
      </c>
      <c r="G18" s="61">
        <f>'3rd Option'!G18*1.015</f>
        <v>0</v>
      </c>
      <c r="H18" s="61">
        <f>'3rd Option'!H18*1.015</f>
        <v>0</v>
      </c>
      <c r="L18" s="16"/>
      <c r="M18" s="16"/>
      <c r="N18" s="16"/>
      <c r="O18" s="16"/>
      <c r="P18" s="16"/>
    </row>
    <row r="19" spans="2:16" ht="15">
      <c r="B19" s="30" t="s">
        <v>43</v>
      </c>
      <c r="C19" s="60">
        <v>1000</v>
      </c>
      <c r="D19" s="61">
        <f>'3rd Option'!D19*1.015</f>
        <v>0</v>
      </c>
      <c r="E19" s="61">
        <f>'3rd Option'!E19*1.015</f>
        <v>0</v>
      </c>
      <c r="F19" s="61">
        <f>'3rd Option'!F19*1.015</f>
        <v>0</v>
      </c>
      <c r="G19" s="61">
        <f>'3rd Option'!G19*1.015</f>
        <v>0</v>
      </c>
      <c r="H19" s="61">
        <f>'3rd Option'!H19*1.015</f>
        <v>0</v>
      </c>
      <c r="L19" s="16"/>
      <c r="M19" s="16"/>
      <c r="N19" s="16"/>
      <c r="O19" s="16"/>
      <c r="P19" s="16"/>
    </row>
    <row r="20" spans="2:16" ht="15">
      <c r="B20" s="30" t="s">
        <v>44</v>
      </c>
      <c r="C20" s="60">
        <v>100</v>
      </c>
      <c r="D20" s="61">
        <f>'3rd Option'!D20*1.015</f>
        <v>0</v>
      </c>
      <c r="E20" s="61">
        <f>'3rd Option'!E20*1.015</f>
        <v>0</v>
      </c>
      <c r="F20" s="61">
        <f>'3rd Option'!F20*1.015</f>
        <v>0</v>
      </c>
      <c r="G20" s="61">
        <f>'3rd Option'!G20*1.015</f>
        <v>0</v>
      </c>
      <c r="H20" s="61">
        <f>'3rd Option'!H20*1.015</f>
        <v>0</v>
      </c>
      <c r="L20" s="16"/>
      <c r="M20" s="16"/>
      <c r="N20" s="16"/>
      <c r="O20" s="16"/>
      <c r="P20" s="16"/>
    </row>
    <row r="21" spans="2:16" ht="15">
      <c r="B21" s="30" t="s">
        <v>45</v>
      </c>
      <c r="C21" s="60">
        <v>100</v>
      </c>
      <c r="D21" s="61">
        <f>'3rd Option'!D21*1.015</f>
        <v>0</v>
      </c>
      <c r="E21" s="61">
        <f>'3rd Option'!E21*1.015</f>
        <v>0</v>
      </c>
      <c r="F21" s="61">
        <f>'3rd Option'!F21*1.015</f>
        <v>0</v>
      </c>
      <c r="G21" s="61">
        <f>'3rd Option'!G21*1.015</f>
        <v>0</v>
      </c>
      <c r="H21" s="61">
        <f>'3rd Option'!H21*1.015</f>
        <v>0</v>
      </c>
      <c r="L21" s="16"/>
      <c r="M21" s="16"/>
      <c r="N21" s="16"/>
      <c r="O21" s="16"/>
      <c r="P21" s="16"/>
    </row>
    <row r="22" spans="2:16" ht="15">
      <c r="B22" s="30" t="s">
        <v>71</v>
      </c>
      <c r="C22" s="60">
        <v>100</v>
      </c>
      <c r="D22" s="61">
        <f>'3rd Option'!D22*1.015</f>
        <v>0</v>
      </c>
      <c r="E22" s="61">
        <f>'3rd Option'!E22*1.015</f>
        <v>0</v>
      </c>
      <c r="F22" s="61">
        <f>'3rd Option'!F22*1.015</f>
        <v>0</v>
      </c>
      <c r="G22" s="61">
        <f>'3rd Option'!G22*1.015</f>
        <v>0</v>
      </c>
      <c r="H22" s="61">
        <f>'3rd Option'!H22*1.015</f>
        <v>0</v>
      </c>
      <c r="L22" s="16"/>
      <c r="M22" s="16"/>
      <c r="N22" s="16"/>
      <c r="O22" s="16"/>
      <c r="P22" s="16"/>
    </row>
    <row r="23" spans="2:16" ht="15">
      <c r="B23" s="30" t="s">
        <v>47</v>
      </c>
      <c r="C23" s="60">
        <v>1000</v>
      </c>
      <c r="D23" s="61">
        <f>'3rd Option'!D23*1.015</f>
        <v>0</v>
      </c>
      <c r="E23" s="61">
        <f>'3rd Option'!E23*1.015</f>
        <v>0</v>
      </c>
      <c r="F23" s="61">
        <f>'3rd Option'!F23*1.015</f>
        <v>0</v>
      </c>
      <c r="G23" s="61">
        <f>'3rd Option'!G23*1.015</f>
        <v>0</v>
      </c>
      <c r="H23" s="61">
        <f>'3rd Option'!H23*1.015</f>
        <v>0</v>
      </c>
      <c r="L23" s="16"/>
      <c r="M23" s="16"/>
      <c r="N23" s="16"/>
      <c r="O23" s="16"/>
      <c r="P23" s="16"/>
    </row>
    <row r="24" spans="2:16" ht="15">
      <c r="B24" s="30" t="s">
        <v>48</v>
      </c>
      <c r="C24" s="60">
        <v>100</v>
      </c>
      <c r="D24" s="61">
        <f>'3rd Option'!D24*1.015</f>
        <v>0</v>
      </c>
      <c r="E24" s="61">
        <f>'3rd Option'!E24*1.015</f>
        <v>0</v>
      </c>
      <c r="F24" s="61">
        <f>'3rd Option'!F24*1.015</f>
        <v>0</v>
      </c>
      <c r="G24" s="61">
        <f>'3rd Option'!G24*1.015</f>
        <v>0</v>
      </c>
      <c r="H24" s="61">
        <f>'3rd Option'!H24*1.015</f>
        <v>0</v>
      </c>
      <c r="L24" s="16"/>
      <c r="M24" s="16"/>
      <c r="N24" s="16"/>
      <c r="O24" s="16"/>
      <c r="P24" s="16"/>
    </row>
    <row r="25" spans="2:16" ht="15">
      <c r="B25" s="30" t="s">
        <v>49</v>
      </c>
      <c r="C25" s="60">
        <v>100</v>
      </c>
      <c r="D25" s="61">
        <f>'3rd Option'!D25*1.015</f>
        <v>0</v>
      </c>
      <c r="E25" s="61">
        <f>'3rd Option'!E25*1.015</f>
        <v>0</v>
      </c>
      <c r="F25" s="61">
        <f>'3rd Option'!F25*1.015</f>
        <v>0</v>
      </c>
      <c r="G25" s="61">
        <f>'3rd Option'!G25*1.015</f>
        <v>0</v>
      </c>
      <c r="H25" s="61">
        <f>'3rd Option'!H25*1.015</f>
        <v>0</v>
      </c>
      <c r="L25" s="16"/>
      <c r="M25" s="16"/>
      <c r="N25" s="16"/>
      <c r="O25" s="16"/>
      <c r="P25" s="16"/>
    </row>
    <row r="26" spans="2:16" ht="15">
      <c r="B26" s="30" t="s">
        <v>6</v>
      </c>
      <c r="C26" s="60">
        <v>4000</v>
      </c>
      <c r="D26" s="61">
        <f>'3rd Option'!D26*1.015</f>
        <v>0</v>
      </c>
      <c r="E26" s="61">
        <f>'3rd Option'!E26*1.015</f>
        <v>0</v>
      </c>
      <c r="F26" s="61">
        <f>'3rd Option'!F26*1.015</f>
        <v>0</v>
      </c>
      <c r="G26" s="61">
        <f>'3rd Option'!G26*1.015</f>
        <v>0</v>
      </c>
      <c r="H26" s="61">
        <f>'3rd Option'!H26*1.015</f>
        <v>0</v>
      </c>
      <c r="L26" s="16"/>
      <c r="M26" s="16"/>
      <c r="N26" s="16"/>
      <c r="O26" s="16"/>
      <c r="P26" s="16"/>
    </row>
    <row r="27" spans="2:8" ht="15">
      <c r="B27" s="56" t="s">
        <v>24</v>
      </c>
      <c r="C27" s="62">
        <f>SUM(C5:C26)</f>
        <v>24100</v>
      </c>
      <c r="D27" s="63"/>
      <c r="E27" s="63"/>
      <c r="F27" s="64"/>
      <c r="G27" s="64"/>
      <c r="H27" s="63">
        <f>SUM(H5:H26)</f>
        <v>0</v>
      </c>
    </row>
    <row r="28" spans="2:8" ht="15">
      <c r="B28" s="30"/>
      <c r="C28" s="60"/>
      <c r="D28" s="61"/>
      <c r="E28" s="61"/>
      <c r="F28" s="65"/>
      <c r="G28" s="65"/>
      <c r="H28" s="61"/>
    </row>
    <row r="29" spans="2:8" ht="15">
      <c r="B29" s="56" t="s">
        <v>23</v>
      </c>
      <c r="C29" s="60"/>
      <c r="D29" s="61"/>
      <c r="E29" s="61"/>
      <c r="F29" s="66"/>
      <c r="G29" s="61"/>
      <c r="H29" s="61"/>
    </row>
    <row r="30" spans="2:8" ht="15">
      <c r="B30" s="30" t="s">
        <v>7</v>
      </c>
      <c r="C30" s="60"/>
      <c r="D30" s="61"/>
      <c r="E30" s="61"/>
      <c r="F30" s="66"/>
      <c r="G30" s="65"/>
      <c r="H30" s="61"/>
    </row>
    <row r="31" spans="2:8" ht="15">
      <c r="B31" s="30" t="s">
        <v>8</v>
      </c>
      <c r="C31" s="60"/>
      <c r="D31" s="61"/>
      <c r="E31" s="61"/>
      <c r="F31" s="66"/>
      <c r="G31" s="65"/>
      <c r="H31" s="61"/>
    </row>
    <row r="32" spans="2:8" ht="15">
      <c r="B32" s="30" t="s">
        <v>9</v>
      </c>
      <c r="C32" s="60"/>
      <c r="D32" s="61"/>
      <c r="E32" s="61"/>
      <c r="F32" s="66"/>
      <c r="G32" s="65"/>
      <c r="H32" s="61"/>
    </row>
    <row r="33" spans="2:8" ht="15">
      <c r="B33" s="30" t="s">
        <v>10</v>
      </c>
      <c r="C33" s="60"/>
      <c r="D33" s="61"/>
      <c r="E33" s="61"/>
      <c r="F33" s="66"/>
      <c r="G33" s="65"/>
      <c r="H33" s="61"/>
    </row>
    <row r="34" spans="2:8" ht="15">
      <c r="B34" s="30" t="s">
        <v>11</v>
      </c>
      <c r="C34" s="60"/>
      <c r="D34" s="61"/>
      <c r="E34" s="61"/>
      <c r="F34" s="65"/>
      <c r="G34" s="65"/>
      <c r="H34" s="61"/>
    </row>
    <row r="35" spans="2:8" ht="15">
      <c r="B35" s="30" t="s">
        <v>12</v>
      </c>
      <c r="C35" s="60"/>
      <c r="D35" s="61"/>
      <c r="E35" s="61"/>
      <c r="F35" s="65"/>
      <c r="G35" s="65"/>
      <c r="H35" s="61"/>
    </row>
    <row r="36" spans="2:8" ht="15">
      <c r="B36" s="30" t="s">
        <v>13</v>
      </c>
      <c r="C36" s="60"/>
      <c r="D36" s="61"/>
      <c r="E36" s="61"/>
      <c r="F36" s="65"/>
      <c r="G36" s="65"/>
      <c r="H36" s="61"/>
    </row>
    <row r="37" spans="2:8" ht="15">
      <c r="B37" s="30" t="s">
        <v>14</v>
      </c>
      <c r="C37" s="60"/>
      <c r="D37" s="61"/>
      <c r="E37" s="61"/>
      <c r="F37" s="65"/>
      <c r="G37" s="65"/>
      <c r="H37" s="61"/>
    </row>
    <row r="38" spans="2:8" ht="15">
      <c r="B38" s="30" t="s">
        <v>14</v>
      </c>
      <c r="C38" s="66">
        <v>0.06</v>
      </c>
      <c r="D38" s="61"/>
      <c r="E38" s="61"/>
      <c r="F38" s="65"/>
      <c r="G38" s="65"/>
      <c r="H38" s="61">
        <f>(H27*C38)</f>
        <v>0</v>
      </c>
    </row>
    <row r="39" spans="2:8" ht="15">
      <c r="B39" s="56" t="s">
        <v>25</v>
      </c>
      <c r="C39" s="62"/>
      <c r="D39" s="63"/>
      <c r="E39" s="63"/>
      <c r="F39" s="64"/>
      <c r="G39" s="64"/>
      <c r="H39" s="63">
        <f>SUM(H30:H38)</f>
        <v>0</v>
      </c>
    </row>
    <row r="40" spans="2:8" ht="15.75" thickBot="1">
      <c r="B40" s="10"/>
      <c r="C40" s="16"/>
      <c r="D40" s="17"/>
      <c r="E40" s="17"/>
      <c r="F40" s="16"/>
      <c r="G40" s="16"/>
      <c r="H40" s="18"/>
    </row>
    <row r="41" spans="2:8" ht="15.75" thickBot="1">
      <c r="B41" s="2" t="s">
        <v>26</v>
      </c>
      <c r="C41" s="3"/>
      <c r="D41" s="3"/>
      <c r="E41" s="3"/>
      <c r="F41" s="3"/>
      <c r="G41" s="3"/>
      <c r="H41" s="4">
        <f>H27+H39</f>
        <v>0</v>
      </c>
    </row>
    <row r="42" spans="2:8" ht="15">
      <c r="B42" s="27"/>
      <c r="C42" s="27"/>
      <c r="D42" s="27"/>
      <c r="E42" s="27"/>
      <c r="F42" s="27"/>
      <c r="G42" s="27"/>
      <c r="H42" s="28"/>
    </row>
    <row r="44" spans="2:8" ht="15">
      <c r="B44" s="29" t="s">
        <v>50</v>
      </c>
      <c r="C44" s="39" t="s">
        <v>51</v>
      </c>
      <c r="D44" s="39"/>
      <c r="E44" s="39"/>
      <c r="F44" s="39"/>
      <c r="G44" s="39"/>
      <c r="H44" s="39"/>
    </row>
    <row r="45" spans="2:8" ht="15">
      <c r="B45" s="30" t="s">
        <v>0</v>
      </c>
      <c r="C45" s="34" t="s">
        <v>54</v>
      </c>
      <c r="D45" s="34"/>
      <c r="E45" s="34"/>
      <c r="F45" s="34"/>
      <c r="G45" s="34"/>
      <c r="H45" s="34"/>
    </row>
    <row r="46" spans="2:8" ht="15">
      <c r="B46" s="30" t="s">
        <v>1</v>
      </c>
      <c r="C46" s="34" t="s">
        <v>55</v>
      </c>
      <c r="D46" s="34"/>
      <c r="E46" s="34"/>
      <c r="F46" s="34"/>
      <c r="G46" s="34"/>
      <c r="H46" s="34"/>
    </row>
    <row r="47" spans="2:8" ht="15">
      <c r="B47" s="30" t="s">
        <v>2</v>
      </c>
      <c r="C47" s="34" t="s">
        <v>55</v>
      </c>
      <c r="D47" s="34"/>
      <c r="E47" s="34"/>
      <c r="F47" s="34"/>
      <c r="G47" s="34"/>
      <c r="H47" s="34"/>
    </row>
    <row r="48" spans="2:8" ht="15">
      <c r="B48" s="30" t="s">
        <v>35</v>
      </c>
      <c r="C48" s="34" t="s">
        <v>52</v>
      </c>
      <c r="D48" s="34"/>
      <c r="E48" s="34"/>
      <c r="F48" s="34"/>
      <c r="G48" s="34"/>
      <c r="H48" s="34"/>
    </row>
    <row r="49" spans="2:8" ht="15">
      <c r="B49" s="30" t="s">
        <v>36</v>
      </c>
      <c r="C49" s="34" t="s">
        <v>56</v>
      </c>
      <c r="D49" s="34"/>
      <c r="E49" s="34"/>
      <c r="F49" s="34"/>
      <c r="G49" s="34"/>
      <c r="H49" s="34"/>
    </row>
    <row r="50" spans="2:8" ht="15">
      <c r="B50" s="30" t="s">
        <v>37</v>
      </c>
      <c r="C50" s="34" t="s">
        <v>53</v>
      </c>
      <c r="D50" s="34"/>
      <c r="E50" s="34"/>
      <c r="F50" s="34"/>
      <c r="G50" s="34"/>
      <c r="H50" s="34"/>
    </row>
    <row r="51" spans="2:8" ht="15">
      <c r="B51" s="30" t="s">
        <v>38</v>
      </c>
      <c r="C51" s="34" t="s">
        <v>57</v>
      </c>
      <c r="D51" s="34"/>
      <c r="E51" s="34"/>
      <c r="F51" s="34"/>
      <c r="G51" s="34"/>
      <c r="H51" s="34"/>
    </row>
    <row r="52" spans="2:8" ht="15">
      <c r="B52" s="30" t="s">
        <v>39</v>
      </c>
      <c r="C52" s="34" t="s">
        <v>58</v>
      </c>
      <c r="D52" s="34"/>
      <c r="E52" s="34"/>
      <c r="F52" s="34"/>
      <c r="G52" s="34"/>
      <c r="H52" s="34"/>
    </row>
    <row r="53" spans="2:8" ht="15">
      <c r="B53" s="30" t="s">
        <v>40</v>
      </c>
      <c r="C53" s="34" t="s">
        <v>59</v>
      </c>
      <c r="D53" s="34"/>
      <c r="E53" s="34"/>
      <c r="F53" s="34"/>
      <c r="G53" s="34"/>
      <c r="H53" s="34"/>
    </row>
    <row r="54" spans="2:8" ht="15">
      <c r="B54" s="30" t="s">
        <v>41</v>
      </c>
      <c r="C54" s="34" t="s">
        <v>53</v>
      </c>
      <c r="D54" s="34"/>
      <c r="E54" s="34"/>
      <c r="F54" s="34"/>
      <c r="G54" s="34"/>
      <c r="H54" s="34"/>
    </row>
    <row r="55" spans="2:8" ht="15">
      <c r="B55" s="30" t="s">
        <v>42</v>
      </c>
      <c r="C55" s="34" t="s">
        <v>58</v>
      </c>
      <c r="D55" s="34"/>
      <c r="E55" s="34"/>
      <c r="F55" s="34"/>
      <c r="G55" s="34"/>
      <c r="H55" s="34"/>
    </row>
    <row r="56" spans="2:8" ht="15">
      <c r="B56" s="30" t="s">
        <v>3</v>
      </c>
      <c r="C56" s="34" t="s">
        <v>60</v>
      </c>
      <c r="D56" s="34"/>
      <c r="E56" s="34"/>
      <c r="F56" s="34"/>
      <c r="G56" s="34"/>
      <c r="H56" s="34"/>
    </row>
    <row r="57" spans="2:8" ht="15">
      <c r="B57" s="30" t="s">
        <v>4</v>
      </c>
      <c r="C57" s="34" t="s">
        <v>61</v>
      </c>
      <c r="D57" s="34"/>
      <c r="E57" s="34"/>
      <c r="F57" s="34"/>
      <c r="G57" s="34"/>
      <c r="H57" s="34"/>
    </row>
    <row r="58" spans="2:8" ht="15">
      <c r="B58" s="30" t="s">
        <v>5</v>
      </c>
      <c r="C58" s="34" t="s">
        <v>62</v>
      </c>
      <c r="D58" s="34"/>
      <c r="E58" s="34"/>
      <c r="F58" s="34"/>
      <c r="G58" s="34"/>
      <c r="H58" s="34"/>
    </row>
    <row r="59" spans="2:8" ht="15">
      <c r="B59" s="30" t="s">
        <v>43</v>
      </c>
      <c r="C59" s="34" t="s">
        <v>63</v>
      </c>
      <c r="D59" s="34"/>
      <c r="E59" s="34"/>
      <c r="F59" s="34"/>
      <c r="G59" s="34"/>
      <c r="H59" s="34"/>
    </row>
    <row r="60" spans="2:8" ht="15">
      <c r="B60" s="30" t="s">
        <v>44</v>
      </c>
      <c r="C60" s="34" t="s">
        <v>62</v>
      </c>
      <c r="D60" s="34"/>
      <c r="E60" s="34"/>
      <c r="F60" s="34"/>
      <c r="G60" s="34"/>
      <c r="H60" s="34"/>
    </row>
    <row r="61" spans="2:8" ht="15">
      <c r="B61" s="30" t="s">
        <v>45</v>
      </c>
      <c r="C61" s="34" t="s">
        <v>63</v>
      </c>
      <c r="D61" s="34"/>
      <c r="E61" s="34"/>
      <c r="F61" s="34"/>
      <c r="G61" s="34"/>
      <c r="H61" s="34"/>
    </row>
    <row r="62" spans="2:8" ht="15">
      <c r="B62" s="30" t="s">
        <v>46</v>
      </c>
      <c r="C62" s="34" t="s">
        <v>64</v>
      </c>
      <c r="D62" s="34"/>
      <c r="E62" s="34"/>
      <c r="F62" s="34"/>
      <c r="G62" s="34"/>
      <c r="H62" s="34"/>
    </row>
    <row r="63" spans="2:8" ht="15">
      <c r="B63" s="30" t="s">
        <v>47</v>
      </c>
      <c r="C63" s="34" t="s">
        <v>65</v>
      </c>
      <c r="D63" s="34"/>
      <c r="E63" s="34"/>
      <c r="F63" s="34"/>
      <c r="G63" s="34"/>
      <c r="H63" s="34"/>
    </row>
    <row r="64" spans="2:8" ht="15">
      <c r="B64" s="30" t="s">
        <v>48</v>
      </c>
      <c r="C64" s="34" t="s">
        <v>65</v>
      </c>
      <c r="D64" s="34"/>
      <c r="E64" s="34"/>
      <c r="F64" s="34"/>
      <c r="G64" s="34"/>
      <c r="H64" s="34"/>
    </row>
    <row r="65" spans="2:8" ht="15">
      <c r="B65" s="30" t="s">
        <v>49</v>
      </c>
      <c r="C65" s="34" t="s">
        <v>64</v>
      </c>
      <c r="D65" s="34"/>
      <c r="E65" s="34"/>
      <c r="F65" s="34"/>
      <c r="G65" s="34"/>
      <c r="H65" s="34"/>
    </row>
    <row r="66" spans="2:8" ht="15">
      <c r="B66" s="30" t="s">
        <v>6</v>
      </c>
      <c r="C66" s="34" t="s">
        <v>63</v>
      </c>
      <c r="D66" s="34"/>
      <c r="E66" s="34"/>
      <c r="F66" s="34"/>
      <c r="G66" s="34"/>
      <c r="H66" s="34"/>
    </row>
  </sheetData>
  <sheetProtection/>
  <mergeCells count="25">
    <mergeCell ref="B2:H2"/>
    <mergeCell ref="B1:H1"/>
    <mergeCell ref="C44:H44"/>
    <mergeCell ref="C45:H45"/>
    <mergeCell ref="C46:H46"/>
    <mergeCell ref="C52:H52"/>
    <mergeCell ref="C53:H53"/>
    <mergeCell ref="C54:H54"/>
    <mergeCell ref="C55:H55"/>
    <mergeCell ref="C56:H56"/>
    <mergeCell ref="C47:H47"/>
    <mergeCell ref="C48:H48"/>
    <mergeCell ref="C49:H49"/>
    <mergeCell ref="C50:H50"/>
    <mergeCell ref="C51:H51"/>
    <mergeCell ref="C62:H62"/>
    <mergeCell ref="C63:H63"/>
    <mergeCell ref="C64:H64"/>
    <mergeCell ref="C65:H65"/>
    <mergeCell ref="C66:H66"/>
    <mergeCell ref="C57:H57"/>
    <mergeCell ref="C58:H58"/>
    <mergeCell ref="C59:H59"/>
    <mergeCell ref="C60:H60"/>
    <mergeCell ref="C61:H61"/>
  </mergeCells>
  <printOptions gridLines="1" horizontalCentered="1"/>
  <pageMargins left="0" right="0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Stoffregen</dc:creator>
  <cp:keywords/>
  <dc:description/>
  <cp:lastModifiedBy>Blanton, Alicia</cp:lastModifiedBy>
  <cp:lastPrinted>2018-05-21T11:45:07Z</cp:lastPrinted>
  <dcterms:created xsi:type="dcterms:W3CDTF">2018-05-08T16:19:59Z</dcterms:created>
  <dcterms:modified xsi:type="dcterms:W3CDTF">2018-08-11T01:41:25Z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